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5520" windowWidth="12030" windowHeight="1920" activeTab="2"/>
  </bookViews>
  <sheets>
    <sheet name="Alte Bundesländer" sheetId="1" r:id="rId1"/>
    <sheet name="Neue Bundesländer" sheetId="2" r:id="rId2"/>
    <sheet name="Deutschland 1980 - 1989" sheetId="3" r:id="rId3"/>
  </sheets>
  <definedNames>
    <definedName name="_xlnm.Print_Area" localSheetId="0">'Alte Bundesländer'!$A$1:$P$38</definedName>
    <definedName name="_xlnm.Print_Area" localSheetId="2">'Deutschland 1980 - 1989'!$A$2:$P$35</definedName>
    <definedName name="_xlnm.Print_Area" localSheetId="1">'Neue Bundesländer'!$A$2:$P$37</definedName>
  </definedNames>
  <calcPr calcId="145621"/>
</workbook>
</file>

<file path=xl/calcChain.xml><?xml version="1.0" encoding="utf-8"?>
<calcChain xmlns="http://schemas.openxmlformats.org/spreadsheetml/2006/main">
  <c r="P19" i="1" l="1"/>
  <c r="E19" i="1"/>
  <c r="P17" i="1"/>
  <c r="C17" i="1"/>
  <c r="P6" i="1"/>
  <c r="E6" i="1"/>
  <c r="I6" i="1"/>
  <c r="M6" i="1"/>
  <c r="O6" i="1"/>
  <c r="P7" i="1"/>
  <c r="E7" i="1"/>
  <c r="M7" i="1"/>
  <c r="P8" i="1"/>
  <c r="M8" i="1"/>
  <c r="I8" i="1"/>
  <c r="O8" i="1"/>
  <c r="P9" i="1"/>
  <c r="G9" i="1"/>
  <c r="E9" i="1"/>
  <c r="I9" i="1"/>
  <c r="M9" i="1"/>
  <c r="O9" i="1"/>
  <c r="P10" i="1"/>
  <c r="E10" i="1"/>
  <c r="I10" i="1"/>
  <c r="M10" i="1"/>
  <c r="O10" i="1"/>
  <c r="P11" i="1"/>
  <c r="I11" i="1"/>
  <c r="G11" i="1"/>
  <c r="M11" i="1"/>
  <c r="P12" i="1"/>
  <c r="E12" i="1"/>
  <c r="O12" i="1"/>
  <c r="P13" i="1"/>
  <c r="E13" i="1"/>
  <c r="G13" i="1"/>
  <c r="I13" i="1"/>
  <c r="M13" i="1"/>
  <c r="O13" i="1"/>
  <c r="P14" i="1"/>
  <c r="I14" i="1"/>
  <c r="E14" i="1"/>
  <c r="M14" i="1"/>
  <c r="O14" i="1"/>
  <c r="P15" i="1"/>
  <c r="E15" i="1"/>
  <c r="M15" i="1"/>
  <c r="P16" i="1"/>
  <c r="M16" i="1"/>
  <c r="I16" i="1"/>
  <c r="O16" i="1"/>
  <c r="E17" i="1"/>
  <c r="I17" i="1"/>
  <c r="K17" i="1"/>
  <c r="M17" i="1"/>
  <c r="P18" i="1"/>
  <c r="E18" i="1"/>
  <c r="C18" i="1"/>
  <c r="I18" i="1"/>
  <c r="K18" i="1"/>
  <c r="M18" i="1"/>
  <c r="P20" i="1"/>
  <c r="M20" i="1"/>
  <c r="G20" i="1"/>
  <c r="N15" i="3"/>
  <c r="L15" i="3"/>
  <c r="J15" i="3"/>
  <c r="H15" i="3"/>
  <c r="F15" i="3"/>
  <c r="D15" i="3"/>
  <c r="B15" i="3"/>
  <c r="N14" i="3"/>
  <c r="L14" i="3"/>
  <c r="J14" i="3"/>
  <c r="H14" i="3"/>
  <c r="F14" i="3"/>
  <c r="D14" i="3"/>
  <c r="B14" i="3"/>
  <c r="N13" i="3"/>
  <c r="L13" i="3"/>
  <c r="J13" i="3"/>
  <c r="H13" i="3"/>
  <c r="F13" i="3"/>
  <c r="D13" i="3"/>
  <c r="B13" i="3"/>
  <c r="N12" i="3"/>
  <c r="L12" i="3"/>
  <c r="J12" i="3"/>
  <c r="H12" i="3"/>
  <c r="F12" i="3"/>
  <c r="D12" i="3"/>
  <c r="B12" i="3"/>
  <c r="N11" i="3"/>
  <c r="L11" i="3"/>
  <c r="J11" i="3"/>
  <c r="H11" i="3"/>
  <c r="I11" i="3" s="1"/>
  <c r="F11" i="3"/>
  <c r="D11" i="3"/>
  <c r="E11" i="3" s="1"/>
  <c r="B11" i="3"/>
  <c r="N10" i="3"/>
  <c r="L10" i="3"/>
  <c r="J10" i="3"/>
  <c r="H10" i="3"/>
  <c r="F10" i="3"/>
  <c r="D10" i="3"/>
  <c r="B10" i="3"/>
  <c r="N9" i="3"/>
  <c r="L9" i="3"/>
  <c r="J9" i="3"/>
  <c r="H9" i="3"/>
  <c r="F9" i="3"/>
  <c r="D9" i="3"/>
  <c r="B9" i="3"/>
  <c r="N8" i="3"/>
  <c r="L8" i="3"/>
  <c r="J8" i="3"/>
  <c r="H8" i="3"/>
  <c r="F8" i="3"/>
  <c r="D8" i="3"/>
  <c r="B8" i="3"/>
  <c r="N7" i="3"/>
  <c r="L7" i="3"/>
  <c r="J7" i="3"/>
  <c r="H7" i="3"/>
  <c r="F7" i="3"/>
  <c r="D7" i="3"/>
  <c r="B7" i="3"/>
  <c r="C7" i="3" s="1"/>
  <c r="N6" i="3"/>
  <c r="L6" i="3"/>
  <c r="J6" i="3"/>
  <c r="H6" i="3"/>
  <c r="F6" i="3"/>
  <c r="D6" i="3"/>
  <c r="B6" i="3"/>
  <c r="P6" i="2"/>
  <c r="P7" i="2"/>
  <c r="E7" i="2"/>
  <c r="P8" i="2"/>
  <c r="P8" i="3"/>
  <c r="I8" i="3" s="1"/>
  <c r="P9" i="2"/>
  <c r="G9" i="2"/>
  <c r="P9" i="3"/>
  <c r="O9" i="3" s="1"/>
  <c r="P10" i="2"/>
  <c r="P10" i="3"/>
  <c r="P11" i="2"/>
  <c r="I11" i="2"/>
  <c r="P12" i="2"/>
  <c r="P13" i="2"/>
  <c r="P13" i="3"/>
  <c r="G13" i="2"/>
  <c r="P14" i="2"/>
  <c r="P14" i="3"/>
  <c r="P15" i="2"/>
  <c r="P18" i="2"/>
  <c r="M18" i="2"/>
  <c r="E18" i="2"/>
  <c r="G6" i="2"/>
  <c r="M6" i="2"/>
  <c r="C7" i="2"/>
  <c r="G7" i="2"/>
  <c r="I7" i="2"/>
  <c r="K7" i="2"/>
  <c r="M7" i="2"/>
  <c r="O7" i="2"/>
  <c r="C8" i="2"/>
  <c r="E8" i="2"/>
  <c r="G8" i="2"/>
  <c r="I8" i="2"/>
  <c r="K8" i="2"/>
  <c r="M8" i="2"/>
  <c r="O8" i="2"/>
  <c r="C9" i="2"/>
  <c r="E9" i="2"/>
  <c r="I9" i="2"/>
  <c r="K9" i="2"/>
  <c r="M9" i="2"/>
  <c r="C10" i="2"/>
  <c r="G10" i="2"/>
  <c r="K10" i="2"/>
  <c r="O10" i="2"/>
  <c r="G11" i="2"/>
  <c r="O11" i="2"/>
  <c r="C12" i="2"/>
  <c r="E12" i="2"/>
  <c r="G12" i="2"/>
  <c r="I12" i="2"/>
  <c r="K12" i="2"/>
  <c r="M12" i="2"/>
  <c r="O12" i="2"/>
  <c r="C13" i="2"/>
  <c r="E13" i="2"/>
  <c r="I13" i="2"/>
  <c r="K13" i="2"/>
  <c r="M13" i="2"/>
  <c r="C14" i="2"/>
  <c r="G14" i="2"/>
  <c r="K14" i="2"/>
  <c r="O14" i="2"/>
  <c r="C15" i="2"/>
  <c r="E15" i="2"/>
  <c r="G15" i="2"/>
  <c r="I15" i="2"/>
  <c r="K15" i="2"/>
  <c r="M15" i="2"/>
  <c r="O15" i="2"/>
  <c r="P16" i="2"/>
  <c r="G16" i="2"/>
  <c r="P17" i="2"/>
  <c r="M17" i="2"/>
  <c r="C18" i="2"/>
  <c r="I18" i="2"/>
  <c r="O18" i="2"/>
  <c r="P19" i="2"/>
  <c r="C19" i="2"/>
  <c r="I19" i="2"/>
  <c r="P20" i="2"/>
  <c r="C20" i="2"/>
  <c r="I20" i="2"/>
  <c r="I17" i="2"/>
  <c r="E17" i="2"/>
  <c r="E16" i="2"/>
  <c r="C6" i="2"/>
  <c r="K6" i="2"/>
  <c r="C20" i="1"/>
  <c r="K20" i="1"/>
  <c r="K17" i="2"/>
  <c r="I14" i="2"/>
  <c r="O13" i="2"/>
  <c r="I10" i="2"/>
  <c r="O9" i="2"/>
  <c r="O6" i="2"/>
  <c r="E6" i="2"/>
  <c r="I20" i="1"/>
  <c r="C16" i="1"/>
  <c r="K16" i="1"/>
  <c r="C14" i="1"/>
  <c r="K14" i="1"/>
  <c r="C12" i="1"/>
  <c r="C10" i="1"/>
  <c r="K10" i="1"/>
  <c r="C8" i="1"/>
  <c r="K8" i="1"/>
  <c r="C6" i="1"/>
  <c r="K6" i="1"/>
  <c r="O17" i="2"/>
  <c r="M14" i="2"/>
  <c r="E14" i="2"/>
  <c r="M10" i="2"/>
  <c r="E10" i="2"/>
  <c r="I6" i="2"/>
  <c r="P6" i="3"/>
  <c r="G6" i="3" s="1"/>
  <c r="O20" i="1"/>
  <c r="E20" i="1"/>
  <c r="G19" i="1"/>
  <c r="G18" i="1"/>
  <c r="O18" i="1"/>
  <c r="G16" i="1"/>
  <c r="C15" i="1"/>
  <c r="G14" i="1"/>
  <c r="C13" i="1"/>
  <c r="K13" i="1"/>
  <c r="C11" i="1"/>
  <c r="K11" i="1"/>
  <c r="G10" i="1"/>
  <c r="C9" i="1"/>
  <c r="K9" i="1"/>
  <c r="G8" i="1"/>
  <c r="K7" i="1"/>
  <c r="G6" i="1"/>
  <c r="G17" i="1"/>
  <c r="O17" i="1"/>
  <c r="C7" i="1"/>
  <c r="G12" i="1"/>
  <c r="O16" i="2"/>
  <c r="C19" i="1"/>
  <c r="C16" i="2"/>
  <c r="I19" i="1"/>
  <c r="M16" i="2"/>
  <c r="O20" i="2"/>
  <c r="G20" i="2"/>
  <c r="O19" i="2"/>
  <c r="G19" i="2"/>
  <c r="G17" i="2"/>
  <c r="M11" i="2"/>
  <c r="E11" i="2"/>
  <c r="E16" i="1"/>
  <c r="I15" i="1"/>
  <c r="M12" i="1"/>
  <c r="O11" i="1"/>
  <c r="E11" i="1"/>
  <c r="E8" i="1"/>
  <c r="I7" i="1"/>
  <c r="P11" i="3"/>
  <c r="O11" i="3" s="1"/>
  <c r="P15" i="3"/>
  <c r="O15" i="3" s="1"/>
  <c r="O19" i="1"/>
  <c r="K16" i="2"/>
  <c r="M19" i="1"/>
  <c r="M20" i="2"/>
  <c r="E20" i="2"/>
  <c r="M19" i="2"/>
  <c r="E19" i="2"/>
  <c r="K11" i="2"/>
  <c r="C11" i="2"/>
  <c r="P12" i="3"/>
  <c r="G12" i="3" s="1"/>
  <c r="K19" i="1"/>
  <c r="G15" i="1"/>
  <c r="I12" i="1"/>
  <c r="G7" i="1"/>
  <c r="P7" i="3"/>
  <c r="G7" i="3" s="1"/>
  <c r="O7" i="3"/>
  <c r="K15" i="1"/>
  <c r="I16" i="2"/>
  <c r="K12" i="1"/>
  <c r="C17" i="2"/>
  <c r="K20" i="2"/>
  <c r="K19" i="2"/>
  <c r="G18" i="2"/>
  <c r="O15" i="1"/>
  <c r="O7" i="1"/>
  <c r="C11" i="3"/>
  <c r="K12" i="3"/>
  <c r="E7" i="3"/>
  <c r="I6" i="3" l="1"/>
  <c r="O8" i="3"/>
  <c r="I9" i="3"/>
  <c r="E13" i="3"/>
  <c r="K9" i="3"/>
  <c r="G11" i="3"/>
  <c r="M11" i="3"/>
  <c r="I13" i="3"/>
  <c r="K14" i="3"/>
  <c r="M15" i="3"/>
  <c r="C6" i="3"/>
  <c r="M6" i="3"/>
  <c r="O14" i="3"/>
  <c r="K10" i="3"/>
  <c r="I7" i="3"/>
  <c r="C8" i="3"/>
  <c r="K8" i="3"/>
  <c r="E9" i="3"/>
  <c r="C13" i="3"/>
  <c r="K13" i="3"/>
  <c r="E14" i="3"/>
  <c r="K7" i="3"/>
  <c r="E8" i="3"/>
  <c r="M8" i="3"/>
  <c r="I10" i="3"/>
  <c r="O10" i="3"/>
  <c r="K6" i="3"/>
  <c r="I12" i="3"/>
  <c r="G10" i="3"/>
  <c r="E6" i="3"/>
  <c r="M7" i="3"/>
  <c r="G8" i="3"/>
  <c r="G9" i="3"/>
  <c r="M9" i="3"/>
  <c r="C12" i="3"/>
  <c r="C10" i="3"/>
  <c r="O12" i="3"/>
  <c r="M10" i="3"/>
  <c r="E10" i="3"/>
  <c r="K15" i="3"/>
  <c r="O6" i="3"/>
  <c r="K11" i="3"/>
  <c r="M12" i="3"/>
  <c r="C15" i="3"/>
  <c r="G13" i="3"/>
  <c r="I14" i="3"/>
  <c r="G14" i="3"/>
  <c r="M14" i="3"/>
  <c r="C9" i="3"/>
  <c r="I15" i="3"/>
  <c r="G15" i="3"/>
  <c r="C14" i="3"/>
  <c r="M13" i="3"/>
  <c r="O13" i="3"/>
  <c r="E15" i="3"/>
  <c r="E12" i="3"/>
</calcChain>
</file>

<file path=xl/sharedStrings.xml><?xml version="1.0" encoding="utf-8"?>
<sst xmlns="http://schemas.openxmlformats.org/spreadsheetml/2006/main" count="96" uniqueCount="26">
  <si>
    <t>Primärenergieverbrauch</t>
  </si>
  <si>
    <t xml:space="preserve"> -  alte Bundesländer  -</t>
  </si>
  <si>
    <t>Jahr</t>
  </si>
  <si>
    <t>Braunkohle</t>
  </si>
  <si>
    <t>Steinkohle</t>
  </si>
  <si>
    <t>Mineralöl</t>
  </si>
  <si>
    <t>Erdgas</t>
  </si>
  <si>
    <t>Kernenergie</t>
  </si>
  <si>
    <t>Insgesamt</t>
  </si>
  <si>
    <t>Mio t SKE</t>
  </si>
  <si>
    <t>%</t>
  </si>
  <si>
    <t>1993</t>
  </si>
  <si>
    <t>1994</t>
  </si>
  <si>
    <t xml:space="preserve"> -  neue Bundesländer  -</t>
  </si>
  <si>
    <t xml:space="preserve"> -  Deutschland - </t>
  </si>
  <si>
    <t xml:space="preserve"> 1   einschl. Außenhandelssaldo Strom; ab 1995 einschl. Windenergie / Photovoltaikanlagen</t>
  </si>
  <si>
    <t xml:space="preserve"> 2   Brennholz, Brenntorf, Klärschlamm, Müll u. sonstige Gase</t>
  </si>
  <si>
    <t xml:space="preserve"> 3   vorläufig</t>
  </si>
  <si>
    <t>Wasserkraft  1</t>
  </si>
  <si>
    <t>Sonstiges  2</t>
  </si>
  <si>
    <t xml:space="preserve"> 1   einschl. Außenhandelssaldo Strom</t>
  </si>
  <si>
    <t xml:space="preserve">Stand: 08/1998  </t>
  </si>
  <si>
    <t>Quelle: Arbeitsgemeinschaft Energiebilanzen</t>
  </si>
  <si>
    <t xml:space="preserve"> 4   Sonstige Energieträger: Grubengas, nicht-erneuerbare Abfälle und Abwärme, Pumperzeugung Wasser sowie Stromaustauschsaldo.</t>
  </si>
  <si>
    <t>Quelle: Arbeitsgemeinschaft Energiebilanzen - Auswertungstabellen September 2012</t>
  </si>
  <si>
    <t xml:space="preserve">Stand: 09/2012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</si>
</sst>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 \ ;;&quot;-&quot;\ \ "/>
    <numFmt numFmtId="165" formatCode="0.00\ \ \ \ ;;&quot;-&quot;\ \ \ \ "/>
    <numFmt numFmtId="166" formatCode="#,##0\ \ \ \ \ \ \ \ \ "/>
    <numFmt numFmtId="167" formatCode="#,##0\ \ \ \ \ \ \ \ \ \ "/>
    <numFmt numFmtId="168" formatCode="&quot;+&quot;\ 0.00\ \ ;&quot;-&quot;\ 0.00\ \ ;&quot;-&quot;\ \ "/>
    <numFmt numFmtId="169" formatCode="0.00\ \ \ \ \ \ \ \ \ ;;&quot;-&quot;\ \ \ \ \ \ \ \ \ "/>
    <numFmt numFmtId="170" formatCode="\ \ \ \ \ \ &quot;+&quot;* 0.00\ \ \ \ \ \ \ \ \ ;\ \ \ \ \ \ &quot;-&quot;* 0.00\ \ \ \ \ \ \ \ \ ;&quot;-&quot;\ \ \ \ \ \ \ \ \ "/>
    <numFmt numFmtId="171" formatCode="0.0\ \ \ \ \ \ \ \ \ ;;&quot;-&quot;\ \ \ \ \ \ \ \ \ "/>
    <numFmt numFmtId="172" formatCode="0.0\ \ ;;&quot;-&quot;\ \ "/>
    <numFmt numFmtId="173" formatCode="#,##0.0\ \ \ \ \ \ \ ;;&quot;-&quot;\ \ \ \ \ \ \ "/>
    <numFmt numFmtId="174" formatCode="#,##0.000\ \ \ \ \ \ \ ;;&quot;-&quot;\ \ \ \ \ \ \ "/>
    <numFmt numFmtId="175" formatCode="#,##0.0\ \ \ \ \ \ \ ;\-#,##0.0\ \ \ \ \ \ \ ;&quot;-&quot;\ \ \ \ \ \ \ "/>
  </numFmts>
  <fonts count="21">
    <font>
      <sz val="10"/>
      <name val="Helvetica"/>
    </font>
    <font>
      <sz val="10"/>
      <name val="Helvetica"/>
      <family val="2"/>
    </font>
    <font>
      <sz val="10"/>
      <name val="MS Sans Serif"/>
      <family val="2"/>
    </font>
    <font>
      <b/>
      <sz val="16"/>
      <name val="Helvetica"/>
      <family val="2"/>
    </font>
    <font>
      <sz val="16"/>
      <name val="Helvetica"/>
      <family val="2"/>
    </font>
    <font>
      <sz val="9"/>
      <name val="Helvetica"/>
      <family val="2"/>
    </font>
    <font>
      <b/>
      <sz val="16"/>
      <name val="Arial"/>
      <family val="2"/>
    </font>
    <font>
      <sz val="16"/>
      <name val="Arial"/>
      <family val="2"/>
    </font>
    <font>
      <sz val="10"/>
      <name val="Arial"/>
      <family val="2"/>
    </font>
    <font>
      <sz val="9"/>
      <name val="Arial"/>
      <family val="2"/>
    </font>
    <font>
      <b/>
      <sz val="10"/>
      <name val="Arial"/>
      <family val="2"/>
    </font>
    <font>
      <b/>
      <sz val="10"/>
      <color indexed="8"/>
      <name val="Arial"/>
      <family val="2"/>
    </font>
    <font>
      <sz val="11"/>
      <color indexed="8"/>
      <name val="Arial"/>
      <family val="2"/>
    </font>
    <font>
      <sz val="10"/>
      <color indexed="8"/>
      <name val="Arial"/>
      <family val="2"/>
    </font>
    <font>
      <sz val="11"/>
      <name val="Arial"/>
      <family val="2"/>
    </font>
    <font>
      <b/>
      <sz val="11"/>
      <name val="Arial"/>
      <family val="2"/>
    </font>
    <font>
      <b/>
      <sz val="12"/>
      <name val="Arial"/>
      <family val="2"/>
    </font>
    <font>
      <sz val="12"/>
      <name val="Arial"/>
      <family val="2"/>
    </font>
    <font>
      <b/>
      <sz val="14"/>
      <name val="Arial"/>
      <family val="2"/>
    </font>
    <font>
      <sz val="14"/>
      <name val="Arial"/>
      <family val="2"/>
    </font>
    <font>
      <sz val="10"/>
      <name val="Arial"/>
    </font>
  </fonts>
  <fills count="2">
    <fill>
      <patternFill patternType="none"/>
    </fill>
    <fill>
      <patternFill patternType="gray125"/>
    </fill>
  </fills>
  <borders count="2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2" fillId="0" borderId="0"/>
    <xf numFmtId="0" fontId="2" fillId="0" borderId="0"/>
    <xf numFmtId="0" fontId="2" fillId="0" borderId="0"/>
    <xf numFmtId="0" fontId="20" fillId="0" borderId="0"/>
  </cellStyleXfs>
  <cellXfs count="214">
    <xf numFmtId="0" fontId="0" fillId="0" borderId="0" xfId="0"/>
    <xf numFmtId="165" fontId="8" fillId="0" borderId="0" xfId="2" applyNumberFormat="1" applyFont="1" applyBorder="1" applyAlignment="1">
      <alignment vertical="center"/>
    </xf>
    <xf numFmtId="0" fontId="8" fillId="0" borderId="0" xfId="2" applyFont="1" applyBorder="1" applyAlignment="1">
      <alignment vertical="center"/>
    </xf>
    <xf numFmtId="0" fontId="8" fillId="0" borderId="0" xfId="2" applyFont="1" applyAlignment="1">
      <alignment vertical="center"/>
    </xf>
    <xf numFmtId="0" fontId="8" fillId="0" borderId="0" xfId="2" applyFont="1" applyAlignment="1">
      <alignment horizontal="center" vertical="center"/>
    </xf>
    <xf numFmtId="165" fontId="8" fillId="0" borderId="0" xfId="2" applyNumberFormat="1" applyFont="1" applyAlignment="1">
      <alignment vertical="center"/>
    </xf>
    <xf numFmtId="165" fontId="8" fillId="0" borderId="0" xfId="2" applyNumberFormat="1" applyFont="1" applyAlignment="1"/>
    <xf numFmtId="0" fontId="8" fillId="0" borderId="0" xfId="2" applyFont="1" applyAlignment="1"/>
    <xf numFmtId="165" fontId="8" fillId="0" borderId="0" xfId="2" applyNumberFormat="1" applyFont="1" applyAlignment="1">
      <alignment horizontal="left"/>
    </xf>
    <xf numFmtId="175" fontId="8" fillId="0" borderId="0" xfId="2" applyNumberFormat="1" applyFont="1" applyBorder="1" applyAlignment="1">
      <alignment vertical="center"/>
    </xf>
    <xf numFmtId="165" fontId="8" fillId="0" borderId="0" xfId="2" applyNumberFormat="1" applyFont="1" applyFill="1" applyAlignment="1">
      <alignment vertical="center"/>
    </xf>
    <xf numFmtId="165" fontId="8" fillId="0" borderId="0" xfId="2" applyNumberFormat="1" applyFont="1" applyFill="1" applyAlignment="1"/>
    <xf numFmtId="172" fontId="8" fillId="0" borderId="0" xfId="2" applyNumberFormat="1" applyFont="1" applyBorder="1" applyAlignment="1">
      <alignment vertical="center"/>
    </xf>
    <xf numFmtId="0" fontId="8" fillId="0" borderId="1" xfId="2" quotePrefix="1" applyFont="1" applyBorder="1" applyAlignment="1">
      <alignment horizontal="center" vertical="center"/>
    </xf>
    <xf numFmtId="175" fontId="8" fillId="0" borderId="2" xfId="2" applyNumberFormat="1" applyFont="1" applyFill="1" applyBorder="1" applyAlignment="1">
      <alignment vertical="center"/>
    </xf>
    <xf numFmtId="165" fontId="8" fillId="0" borderId="0" xfId="2" applyNumberFormat="1" applyFont="1" applyBorder="1" applyAlignment="1">
      <alignment horizontal="left" vertical="center"/>
    </xf>
    <xf numFmtId="0" fontId="8" fillId="0" borderId="3" xfId="2" applyFont="1" applyBorder="1" applyAlignment="1">
      <alignment horizontal="center" vertical="center"/>
    </xf>
    <xf numFmtId="165" fontId="8" fillId="0" borderId="4" xfId="2" applyNumberFormat="1" applyFont="1" applyBorder="1" applyAlignment="1">
      <alignment vertical="center"/>
    </xf>
    <xf numFmtId="164" fontId="8" fillId="0" borderId="4" xfId="2" applyNumberFormat="1" applyFont="1" applyBorder="1" applyAlignment="1">
      <alignment vertical="center"/>
    </xf>
    <xf numFmtId="174" fontId="8" fillId="0" borderId="4" xfId="2" applyNumberFormat="1" applyFont="1" applyBorder="1" applyAlignment="1">
      <alignment vertical="center"/>
    </xf>
    <xf numFmtId="173" fontId="8" fillId="0" borderId="5" xfId="2" applyNumberFormat="1" applyFont="1" applyFill="1" applyBorder="1" applyAlignment="1">
      <alignment vertical="center"/>
    </xf>
    <xf numFmtId="165" fontId="11" fillId="0" borderId="2" xfId="2" applyNumberFormat="1" applyFont="1" applyFill="1" applyBorder="1" applyAlignment="1">
      <alignment horizontal="right" vertical="center"/>
    </xf>
    <xf numFmtId="165" fontId="9" fillId="0" borderId="0" xfId="1" applyNumberFormat="1" applyFont="1" applyAlignment="1">
      <alignment vertical="center"/>
    </xf>
    <xf numFmtId="0" fontId="9" fillId="0" borderId="0" xfId="1" applyFont="1" applyAlignment="1">
      <alignment vertical="center"/>
    </xf>
    <xf numFmtId="169" fontId="12" fillId="0" borderId="0" xfId="1" applyNumberFormat="1" applyFont="1" applyFill="1" applyBorder="1" applyAlignment="1">
      <alignment vertical="center"/>
    </xf>
    <xf numFmtId="164" fontId="12" fillId="0" borderId="0" xfId="1" applyNumberFormat="1" applyFont="1" applyFill="1" applyBorder="1" applyAlignment="1">
      <alignment vertical="center"/>
    </xf>
    <xf numFmtId="0" fontId="12" fillId="0" borderId="0" xfId="1" applyFont="1" applyBorder="1" applyAlignment="1">
      <alignment vertical="center"/>
    </xf>
    <xf numFmtId="165" fontId="8" fillId="0" borderId="0" xfId="1" applyNumberFormat="1" applyFont="1" applyAlignment="1">
      <alignment vertical="center"/>
    </xf>
    <xf numFmtId="0" fontId="8" fillId="0" borderId="0" xfId="1" applyFont="1" applyAlignment="1">
      <alignment vertical="center"/>
    </xf>
    <xf numFmtId="169" fontId="13" fillId="0" borderId="0" xfId="1" applyNumberFormat="1" applyFont="1" applyFill="1" applyBorder="1" applyAlignment="1">
      <alignment vertical="center"/>
    </xf>
    <xf numFmtId="164" fontId="13" fillId="0" borderId="0" xfId="1" applyNumberFormat="1" applyFont="1" applyFill="1" applyBorder="1" applyAlignment="1">
      <alignment vertical="center"/>
    </xf>
    <xf numFmtId="0" fontId="13" fillId="0" borderId="0" xfId="1" applyFont="1" applyBorder="1" applyAlignment="1">
      <alignment vertical="center"/>
    </xf>
    <xf numFmtId="165" fontId="8" fillId="0" borderId="0" xfId="1" applyNumberFormat="1" applyFont="1" applyBorder="1" applyAlignment="1">
      <alignment vertical="center"/>
    </xf>
    <xf numFmtId="0" fontId="8" fillId="0" borderId="0" xfId="1" applyFont="1" applyBorder="1" applyAlignment="1">
      <alignment vertical="center"/>
    </xf>
    <xf numFmtId="165" fontId="10" fillId="0" borderId="2" xfId="1" applyNumberFormat="1" applyFont="1" applyBorder="1" applyAlignment="1">
      <alignment horizontal="right" vertical="center"/>
    </xf>
    <xf numFmtId="0" fontId="8" fillId="0" borderId="1" xfId="1" applyFont="1" applyBorder="1" applyAlignment="1">
      <alignment vertical="center"/>
    </xf>
    <xf numFmtId="165" fontId="8" fillId="0" borderId="2" xfId="1" applyNumberFormat="1" applyFont="1" applyBorder="1" applyAlignment="1">
      <alignment vertical="center"/>
    </xf>
    <xf numFmtId="0" fontId="13" fillId="0" borderId="1" xfId="1" quotePrefix="1" applyFont="1" applyFill="1" applyBorder="1" applyAlignment="1">
      <alignment horizontal="center" vertical="center"/>
    </xf>
    <xf numFmtId="169" fontId="13" fillId="0" borderId="2" xfId="1" applyNumberFormat="1" applyFont="1" applyFill="1" applyBorder="1" applyAlignment="1">
      <alignment vertical="center"/>
    </xf>
    <xf numFmtId="0" fontId="8" fillId="0" borderId="1" xfId="1" applyFont="1" applyBorder="1" applyAlignment="1">
      <alignment horizontal="left" vertical="center"/>
    </xf>
    <xf numFmtId="0" fontId="8" fillId="0" borderId="0" xfId="1" applyFont="1" applyAlignment="1">
      <alignment horizontal="center" vertical="center"/>
    </xf>
    <xf numFmtId="0" fontId="6" fillId="0" borderId="6" xfId="1" applyFont="1" applyBorder="1" applyAlignment="1">
      <alignment horizontal="centerContinuous" vertical="center"/>
    </xf>
    <xf numFmtId="0" fontId="6" fillId="0" borderId="7" xfId="1" applyFont="1" applyBorder="1" applyAlignment="1">
      <alignment horizontal="centerContinuous" vertical="center"/>
    </xf>
    <xf numFmtId="166" fontId="6" fillId="0" borderId="7" xfId="1" applyNumberFormat="1" applyFont="1" applyBorder="1" applyAlignment="1">
      <alignment horizontal="centerContinuous" vertical="center"/>
    </xf>
    <xf numFmtId="167" fontId="7" fillId="0" borderId="7" xfId="1" applyNumberFormat="1" applyFont="1" applyBorder="1" applyAlignment="1">
      <alignment horizontal="centerContinuous" vertical="center"/>
    </xf>
    <xf numFmtId="166" fontId="7" fillId="0" borderId="7" xfId="1" applyNumberFormat="1" applyFont="1" applyBorder="1" applyAlignment="1">
      <alignment horizontal="centerContinuous" vertical="center"/>
    </xf>
    <xf numFmtId="0" fontId="7" fillId="0" borderId="7" xfId="1" applyFont="1" applyFill="1" applyBorder="1" applyAlignment="1">
      <alignment horizontal="centerContinuous" vertical="center"/>
    </xf>
    <xf numFmtId="0" fontId="6" fillId="0" borderId="8" xfId="1" applyFont="1" applyBorder="1" applyAlignment="1">
      <alignment horizontal="centerContinuous" vertical="center"/>
    </xf>
    <xf numFmtId="0" fontId="6" fillId="0" borderId="0" xfId="1" applyFont="1" applyBorder="1" applyAlignment="1">
      <alignment vertical="center"/>
    </xf>
    <xf numFmtId="0" fontId="6" fillId="0" borderId="3" xfId="1" applyFont="1" applyBorder="1" applyAlignment="1">
      <alignment horizontal="centerContinuous" vertical="center"/>
    </xf>
    <xf numFmtId="166" fontId="7" fillId="0" borderId="4" xfId="1" applyNumberFormat="1" applyFont="1" applyBorder="1" applyAlignment="1">
      <alignment horizontal="centerContinuous" vertical="center"/>
    </xf>
    <xf numFmtId="167" fontId="7" fillId="0" borderId="4" xfId="1" applyNumberFormat="1" applyFont="1" applyBorder="1" applyAlignment="1">
      <alignment horizontal="centerContinuous" vertical="center"/>
    </xf>
    <xf numFmtId="0" fontId="6" fillId="0" borderId="4" xfId="1" applyFont="1" applyBorder="1" applyAlignment="1">
      <alignment horizontal="centerContinuous" vertical="center"/>
    </xf>
    <xf numFmtId="0" fontId="7" fillId="0" borderId="4" xfId="1" applyFont="1" applyBorder="1" applyAlignment="1">
      <alignment horizontal="centerContinuous" vertical="center"/>
    </xf>
    <xf numFmtId="0" fontId="7" fillId="0" borderId="5" xfId="1" applyFont="1" applyBorder="1" applyAlignment="1">
      <alignment horizontal="centerContinuous" vertical="center"/>
    </xf>
    <xf numFmtId="0" fontId="7" fillId="0" borderId="0" xfId="1" applyFont="1" applyAlignment="1">
      <alignment vertical="center"/>
    </xf>
    <xf numFmtId="0" fontId="8" fillId="0" borderId="6" xfId="1" applyFont="1" applyBorder="1" applyAlignment="1">
      <alignment horizontal="center" vertical="center"/>
    </xf>
    <xf numFmtId="165" fontId="8" fillId="0" borderId="9" xfId="1" applyNumberFormat="1" applyFont="1" applyBorder="1" applyAlignment="1">
      <alignment horizontal="centerContinuous" vertical="center"/>
    </xf>
    <xf numFmtId="0" fontId="8" fillId="0" borderId="10" xfId="1" applyFont="1" applyBorder="1" applyAlignment="1">
      <alignment horizontal="centerContinuous" vertical="center"/>
    </xf>
    <xf numFmtId="0" fontId="8" fillId="0" borderId="7" xfId="1" applyFont="1" applyBorder="1" applyAlignment="1">
      <alignment horizontal="centerContinuous" vertical="center"/>
    </xf>
    <xf numFmtId="165" fontId="8" fillId="0" borderId="11" xfId="1" applyNumberFormat="1" applyFont="1" applyBorder="1" applyAlignment="1">
      <alignment horizontal="center" vertical="center"/>
    </xf>
    <xf numFmtId="0" fontId="9" fillId="0" borderId="3" xfId="1" applyFont="1" applyBorder="1" applyAlignment="1">
      <alignment vertical="center"/>
    </xf>
    <xf numFmtId="165" fontId="9" fillId="0" borderId="12" xfId="1" applyNumberFormat="1" applyFont="1" applyBorder="1" applyAlignment="1">
      <alignment horizontal="center" vertical="center"/>
    </xf>
    <xf numFmtId="0" fontId="9" fillId="0" borderId="13" xfId="1" applyFont="1" applyBorder="1" applyAlignment="1">
      <alignment horizontal="center" vertical="center"/>
    </xf>
    <xf numFmtId="165" fontId="9" fillId="0" borderId="13" xfId="1" applyNumberFormat="1" applyFont="1" applyBorder="1" applyAlignment="1">
      <alignment horizontal="center" vertical="center"/>
    </xf>
    <xf numFmtId="165" fontId="9" fillId="0" borderId="14" xfId="1" applyNumberFormat="1" applyFont="1" applyBorder="1" applyAlignment="1">
      <alignment horizontal="center" vertical="center"/>
    </xf>
    <xf numFmtId="0" fontId="9" fillId="0" borderId="14" xfId="1" applyFont="1" applyBorder="1" applyAlignment="1">
      <alignment horizontal="center" vertical="center"/>
    </xf>
    <xf numFmtId="165" fontId="9" fillId="0" borderId="5" xfId="1" applyNumberFormat="1" applyFont="1" applyBorder="1" applyAlignment="1">
      <alignment horizontal="center" vertical="center"/>
    </xf>
    <xf numFmtId="0" fontId="14" fillId="0" borderId="6" xfId="1" applyFont="1" applyBorder="1" applyAlignment="1">
      <alignment horizontal="center" vertical="center"/>
    </xf>
    <xf numFmtId="169" fontId="14" fillId="0" borderId="9" xfId="1" applyNumberFormat="1" applyFont="1" applyBorder="1" applyAlignment="1">
      <alignment vertical="center"/>
    </xf>
    <xf numFmtId="164" fontId="14" fillId="0" borderId="15" xfId="1" applyNumberFormat="1" applyFont="1" applyBorder="1" applyAlignment="1">
      <alignment vertical="center"/>
    </xf>
    <xf numFmtId="164" fontId="14" fillId="0" borderId="9" xfId="1" applyNumberFormat="1" applyFont="1" applyBorder="1" applyAlignment="1">
      <alignment vertical="center"/>
    </xf>
    <xf numFmtId="169" fontId="14" fillId="0" borderId="11" xfId="1" applyNumberFormat="1" applyFont="1" applyBorder="1" applyAlignment="1">
      <alignment vertical="center"/>
    </xf>
    <xf numFmtId="0" fontId="14" fillId="0" borderId="0" xfId="1" applyFont="1" applyBorder="1" applyAlignment="1">
      <alignment vertical="center"/>
    </xf>
    <xf numFmtId="0" fontId="14" fillId="0" borderId="1" xfId="1" applyFont="1" applyBorder="1" applyAlignment="1">
      <alignment horizontal="center" vertical="center"/>
    </xf>
    <xf numFmtId="169" fontId="14" fillId="0" borderId="16" xfId="1" applyNumberFormat="1" applyFont="1" applyBorder="1" applyAlignment="1">
      <alignment vertical="center"/>
    </xf>
    <xf numFmtId="164" fontId="14" fillId="0" borderId="17" xfId="1" applyNumberFormat="1" applyFont="1" applyBorder="1" applyAlignment="1">
      <alignment vertical="center"/>
    </xf>
    <xf numFmtId="164" fontId="14" fillId="0" borderId="16" xfId="1" applyNumberFormat="1" applyFont="1" applyBorder="1" applyAlignment="1">
      <alignment vertical="center"/>
    </xf>
    <xf numFmtId="169" fontId="14" fillId="0" borderId="18" xfId="1" applyNumberFormat="1" applyFont="1" applyBorder="1" applyAlignment="1">
      <alignment vertical="center"/>
    </xf>
    <xf numFmtId="0" fontId="12" fillId="0" borderId="1" xfId="1" applyFont="1" applyFill="1" applyBorder="1" applyAlignment="1">
      <alignment horizontal="center" vertical="center"/>
    </xf>
    <xf numFmtId="169" fontId="12" fillId="0" borderId="16" xfId="1" applyNumberFormat="1" applyFont="1" applyFill="1" applyBorder="1" applyAlignment="1">
      <alignment vertical="center"/>
    </xf>
    <xf numFmtId="164" fontId="12" fillId="0" borderId="17" xfId="1" applyNumberFormat="1" applyFont="1" applyFill="1" applyBorder="1" applyAlignment="1">
      <alignment vertical="center"/>
    </xf>
    <xf numFmtId="164" fontId="12" fillId="0" borderId="16" xfId="1" applyNumberFormat="1" applyFont="1" applyFill="1" applyBorder="1" applyAlignment="1">
      <alignment vertical="center"/>
    </xf>
    <xf numFmtId="169" fontId="12" fillId="0" borderId="18" xfId="1" applyNumberFormat="1" applyFont="1" applyFill="1" applyBorder="1" applyAlignment="1">
      <alignment vertical="center"/>
    </xf>
    <xf numFmtId="0" fontId="12" fillId="0" borderId="1" xfId="1" quotePrefix="1" applyFont="1" applyFill="1" applyBorder="1" applyAlignment="1">
      <alignment horizontal="center" vertical="center"/>
    </xf>
    <xf numFmtId="169" fontId="12" fillId="0" borderId="2" xfId="1" applyNumberFormat="1" applyFont="1" applyFill="1" applyBorder="1" applyAlignment="1">
      <alignment vertical="center"/>
    </xf>
    <xf numFmtId="0" fontId="8" fillId="0" borderId="3" xfId="1" applyFont="1" applyFill="1" applyBorder="1" applyAlignment="1">
      <alignment horizontal="center" vertical="center"/>
    </xf>
    <xf numFmtId="165" fontId="8" fillId="0" borderId="4" xfId="1" applyNumberFormat="1" applyFont="1" applyFill="1" applyBorder="1" applyAlignment="1">
      <alignment vertical="center"/>
    </xf>
    <xf numFmtId="164" fontId="8" fillId="0" borderId="4" xfId="1" applyNumberFormat="1" applyFont="1" applyFill="1" applyBorder="1" applyAlignment="1">
      <alignment vertical="center"/>
    </xf>
    <xf numFmtId="165" fontId="8" fillId="0" borderId="5" xfId="1" applyNumberFormat="1" applyFont="1" applyFill="1" applyBorder="1" applyAlignment="1">
      <alignment vertical="center"/>
    </xf>
    <xf numFmtId="0" fontId="3" fillId="0" borderId="0" xfId="3" applyFont="1" applyBorder="1" applyAlignment="1">
      <alignment vertical="center"/>
    </xf>
    <xf numFmtId="0" fontId="4" fillId="0" borderId="0" xfId="3" applyFont="1" applyAlignment="1">
      <alignment vertical="center"/>
    </xf>
    <xf numFmtId="0" fontId="1" fillId="0" borderId="0" xfId="3" applyFont="1" applyAlignment="1">
      <alignment vertical="center"/>
    </xf>
    <xf numFmtId="0" fontId="5" fillId="0" borderId="0" xfId="3" applyFont="1" applyAlignment="1">
      <alignment vertical="center"/>
    </xf>
    <xf numFmtId="169" fontId="1" fillId="0" borderId="16" xfId="3" applyNumberFormat="1" applyFont="1" applyBorder="1" applyAlignment="1">
      <alignment vertical="center"/>
    </xf>
    <xf numFmtId="164" fontId="1" fillId="0" borderId="16" xfId="3" applyNumberFormat="1" applyFont="1" applyBorder="1" applyAlignment="1">
      <alignment vertical="center"/>
    </xf>
    <xf numFmtId="0" fontId="1" fillId="0" borderId="0" xfId="3" applyFont="1" applyBorder="1" applyAlignment="1">
      <alignment vertical="center"/>
    </xf>
    <xf numFmtId="169" fontId="1" fillId="0" borderId="16" xfId="3" applyNumberFormat="1" applyFont="1" applyFill="1" applyBorder="1" applyAlignment="1">
      <alignment vertical="center"/>
    </xf>
    <xf numFmtId="164" fontId="1" fillId="0" borderId="16" xfId="3" applyNumberFormat="1" applyFont="1" applyFill="1" applyBorder="1" applyAlignment="1">
      <alignment vertical="center"/>
    </xf>
    <xf numFmtId="0" fontId="1" fillId="0" borderId="0" xfId="3" applyFont="1" applyFill="1" applyBorder="1" applyAlignment="1">
      <alignment vertical="center"/>
    </xf>
    <xf numFmtId="170" fontId="1" fillId="0" borderId="16" xfId="3" applyNumberFormat="1" applyFont="1" applyFill="1" applyBorder="1" applyAlignment="1">
      <alignment vertical="center"/>
    </xf>
    <xf numFmtId="168" fontId="1" fillId="0" borderId="16" xfId="3" applyNumberFormat="1" applyFont="1" applyFill="1" applyBorder="1" applyAlignment="1">
      <alignment vertical="center"/>
    </xf>
    <xf numFmtId="0" fontId="1" fillId="0" borderId="0" xfId="3" applyFont="1" applyAlignment="1">
      <alignment horizontal="center" vertical="center"/>
    </xf>
    <xf numFmtId="165" fontId="1" fillId="0" borderId="0" xfId="3" applyNumberFormat="1" applyFont="1" applyAlignment="1">
      <alignment vertical="center"/>
    </xf>
    <xf numFmtId="165" fontId="5" fillId="0" borderId="0" xfId="3" applyNumberFormat="1" applyFont="1" applyAlignment="1">
      <alignment vertical="center"/>
    </xf>
    <xf numFmtId="0" fontId="3" fillId="0" borderId="6" xfId="3" applyFont="1" applyBorder="1" applyAlignment="1">
      <alignment horizontal="centerContinuous" vertical="center"/>
    </xf>
    <xf numFmtId="0" fontId="3" fillId="0" borderId="7" xfId="3" applyFont="1" applyBorder="1" applyAlignment="1">
      <alignment horizontal="centerContinuous" vertical="center"/>
    </xf>
    <xf numFmtId="166" fontId="3" fillId="0" borderId="7" xfId="3" applyNumberFormat="1" applyFont="1" applyBorder="1" applyAlignment="1">
      <alignment horizontal="centerContinuous" vertical="center"/>
    </xf>
    <xf numFmtId="167" fontId="4" fillId="0" borderId="7" xfId="3" applyNumberFormat="1" applyFont="1" applyBorder="1" applyAlignment="1">
      <alignment horizontal="centerContinuous" vertical="center"/>
    </xf>
    <xf numFmtId="166" fontId="4" fillId="0" borderId="7" xfId="3" applyNumberFormat="1" applyFont="1" applyBorder="1" applyAlignment="1">
      <alignment horizontal="centerContinuous" vertical="center"/>
    </xf>
    <xf numFmtId="0" fontId="4" fillId="0" borderId="7" xfId="3" applyFont="1" applyFill="1" applyBorder="1" applyAlignment="1">
      <alignment horizontal="centerContinuous" vertical="center"/>
    </xf>
    <xf numFmtId="0" fontId="3" fillId="0" borderId="8" xfId="3" applyFont="1" applyBorder="1" applyAlignment="1">
      <alignment horizontal="centerContinuous" vertical="center"/>
    </xf>
    <xf numFmtId="0" fontId="3" fillId="0" borderId="3" xfId="3" applyFont="1" applyBorder="1" applyAlignment="1">
      <alignment horizontal="centerContinuous" vertical="center"/>
    </xf>
    <xf numFmtId="166" fontId="4" fillId="0" borderId="4" xfId="3" applyNumberFormat="1" applyFont="1" applyBorder="1" applyAlignment="1">
      <alignment horizontal="centerContinuous" vertical="center"/>
    </xf>
    <xf numFmtId="167" fontId="4" fillId="0" borderId="4" xfId="3" applyNumberFormat="1" applyFont="1" applyBorder="1" applyAlignment="1">
      <alignment horizontal="centerContinuous" vertical="center"/>
    </xf>
    <xf numFmtId="0" fontId="3" fillId="0" borderId="4" xfId="3" applyFont="1" applyBorder="1" applyAlignment="1">
      <alignment horizontal="centerContinuous" vertical="center"/>
    </xf>
    <xf numFmtId="0" fontId="4" fillId="0" borderId="4" xfId="3" applyFont="1" applyBorder="1" applyAlignment="1">
      <alignment horizontal="centerContinuous" vertical="center"/>
    </xf>
    <xf numFmtId="0" fontId="4" fillId="0" borderId="5" xfId="3" applyFont="1" applyBorder="1" applyAlignment="1">
      <alignment horizontal="centerContinuous" vertical="center"/>
    </xf>
    <xf numFmtId="0" fontId="1" fillId="0" borderId="6" xfId="3" applyFont="1" applyBorder="1" applyAlignment="1">
      <alignment horizontal="center" vertical="center"/>
    </xf>
    <xf numFmtId="0" fontId="5" fillId="0" borderId="3" xfId="3" applyFont="1" applyBorder="1" applyAlignment="1">
      <alignment vertical="center"/>
    </xf>
    <xf numFmtId="165" fontId="5" fillId="0" borderId="12" xfId="3" applyNumberFormat="1" applyFont="1" applyBorder="1" applyAlignment="1">
      <alignment horizontal="center" vertical="center"/>
    </xf>
    <xf numFmtId="0" fontId="5" fillId="0" borderId="12" xfId="3" applyFont="1" applyBorder="1" applyAlignment="1">
      <alignment horizontal="center" vertical="center"/>
    </xf>
    <xf numFmtId="165" fontId="5" fillId="0" borderId="13" xfId="3" applyNumberFormat="1" applyFont="1" applyBorder="1" applyAlignment="1">
      <alignment horizontal="center" vertical="center"/>
    </xf>
    <xf numFmtId="165" fontId="5" fillId="0" borderId="14" xfId="3" applyNumberFormat="1" applyFont="1" applyBorder="1" applyAlignment="1">
      <alignment horizontal="center" vertical="center"/>
    </xf>
    <xf numFmtId="0" fontId="5" fillId="0" borderId="14" xfId="3" applyFont="1" applyBorder="1" applyAlignment="1">
      <alignment horizontal="center" vertical="center"/>
    </xf>
    <xf numFmtId="165" fontId="5" fillId="0" borderId="5" xfId="3" applyNumberFormat="1" applyFont="1" applyBorder="1" applyAlignment="1">
      <alignment horizontal="center" vertical="center"/>
    </xf>
    <xf numFmtId="165" fontId="1" fillId="0" borderId="19" xfId="3" applyNumberFormat="1" applyFont="1" applyBorder="1" applyAlignment="1">
      <alignment horizontal="centerContinuous" vertical="center"/>
    </xf>
    <xf numFmtId="0" fontId="1" fillId="0" borderId="20" xfId="3" applyFont="1" applyBorder="1" applyAlignment="1">
      <alignment horizontal="centerContinuous" vertical="center"/>
    </xf>
    <xf numFmtId="165" fontId="1" fillId="0" borderId="21" xfId="3" applyNumberFormat="1" applyFont="1" applyBorder="1" applyAlignment="1">
      <alignment horizontal="center" vertical="center"/>
    </xf>
    <xf numFmtId="169" fontId="1" fillId="0" borderId="0" xfId="3" applyNumberFormat="1" applyFont="1" applyFill="1" applyBorder="1" applyAlignment="1">
      <alignment vertical="center"/>
    </xf>
    <xf numFmtId="164" fontId="1" fillId="0" borderId="0" xfId="3" applyNumberFormat="1" applyFont="1" applyFill="1" applyBorder="1" applyAlignment="1">
      <alignment vertical="center"/>
    </xf>
    <xf numFmtId="170" fontId="1" fillId="0" borderId="0" xfId="3" applyNumberFormat="1" applyFont="1" applyFill="1" applyBorder="1" applyAlignment="1">
      <alignment vertical="center"/>
    </xf>
    <xf numFmtId="168" fontId="1" fillId="0" borderId="0" xfId="3" applyNumberFormat="1" applyFont="1" applyFill="1" applyBorder="1" applyAlignment="1">
      <alignment vertical="center"/>
    </xf>
    <xf numFmtId="165" fontId="1" fillId="0" borderId="4" xfId="3" applyNumberFormat="1" applyFont="1" applyFill="1" applyBorder="1" applyAlignment="1">
      <alignment vertical="center"/>
    </xf>
    <xf numFmtId="164" fontId="1" fillId="0" borderId="4" xfId="3" applyNumberFormat="1" applyFont="1" applyFill="1" applyBorder="1" applyAlignment="1">
      <alignment vertical="center"/>
    </xf>
    <xf numFmtId="169" fontId="1" fillId="0" borderId="9" xfId="3" applyNumberFormat="1" applyFont="1" applyBorder="1" applyAlignment="1">
      <alignment vertical="center"/>
    </xf>
    <xf numFmtId="164" fontId="1" fillId="0" borderId="9" xfId="3" applyNumberFormat="1" applyFont="1" applyBorder="1" applyAlignment="1">
      <alignment vertical="center"/>
    </xf>
    <xf numFmtId="169" fontId="1" fillId="0" borderId="11" xfId="3" applyNumberFormat="1" applyFont="1" applyBorder="1" applyAlignment="1">
      <alignment vertical="center"/>
    </xf>
    <xf numFmtId="0" fontId="1" fillId="0" borderId="1" xfId="3" applyFont="1" applyBorder="1" applyAlignment="1">
      <alignment horizontal="center" vertical="center"/>
    </xf>
    <xf numFmtId="169" fontId="1" fillId="0" borderId="18" xfId="3" applyNumberFormat="1" applyFont="1" applyBorder="1" applyAlignment="1">
      <alignment vertical="center"/>
    </xf>
    <xf numFmtId="0" fontId="1" fillId="0" borderId="1" xfId="3" applyFont="1" applyFill="1" applyBorder="1" applyAlignment="1">
      <alignment horizontal="center" vertical="center"/>
    </xf>
    <xf numFmtId="169" fontId="1" fillId="0" borderId="18" xfId="3" applyNumberFormat="1" applyFont="1" applyFill="1" applyBorder="1" applyAlignment="1">
      <alignment vertical="center"/>
    </xf>
    <xf numFmtId="0" fontId="1" fillId="0" borderId="1" xfId="3" quotePrefix="1" applyFont="1" applyFill="1" applyBorder="1" applyAlignment="1">
      <alignment horizontal="center" vertical="center"/>
    </xf>
    <xf numFmtId="169" fontId="1" fillId="0" borderId="2" xfId="3" applyNumberFormat="1" applyFont="1" applyFill="1" applyBorder="1" applyAlignment="1">
      <alignment vertical="center"/>
    </xf>
    <xf numFmtId="0" fontId="1" fillId="0" borderId="3" xfId="3" applyFont="1" applyFill="1" applyBorder="1" applyAlignment="1">
      <alignment horizontal="center" vertical="center"/>
    </xf>
    <xf numFmtId="165" fontId="1" fillId="0" borderId="5" xfId="3" applyNumberFormat="1" applyFont="1" applyFill="1" applyBorder="1" applyAlignment="1">
      <alignment vertical="center"/>
    </xf>
    <xf numFmtId="165" fontId="14" fillId="0" borderId="0" xfId="3" applyNumberFormat="1" applyFont="1" applyBorder="1" applyAlignment="1">
      <alignment vertical="center"/>
    </xf>
    <xf numFmtId="0" fontId="14" fillId="0" borderId="0" xfId="3" applyFont="1" applyBorder="1" applyAlignment="1">
      <alignment vertical="center"/>
    </xf>
    <xf numFmtId="165" fontId="15" fillId="0" borderId="2" xfId="1" applyNumberFormat="1" applyFont="1" applyBorder="1" applyAlignment="1">
      <alignment horizontal="right" vertical="center"/>
    </xf>
    <xf numFmtId="0" fontId="14" fillId="0" borderId="0" xfId="3" applyFont="1" applyAlignment="1">
      <alignment vertical="center"/>
    </xf>
    <xf numFmtId="0" fontId="14" fillId="0" borderId="1" xfId="3" applyFont="1" applyBorder="1" applyAlignment="1">
      <alignment vertical="center"/>
    </xf>
    <xf numFmtId="165" fontId="14" fillId="0" borderId="2" xfId="3" applyNumberFormat="1" applyFont="1" applyBorder="1" applyAlignment="1">
      <alignment vertical="center"/>
    </xf>
    <xf numFmtId="0" fontId="14" fillId="0" borderId="1" xfId="3" quotePrefix="1" applyFont="1" applyFill="1" applyBorder="1" applyAlignment="1">
      <alignment horizontal="center" vertical="center"/>
    </xf>
    <xf numFmtId="169" fontId="14" fillId="0" borderId="0" xfId="3" applyNumberFormat="1" applyFont="1" applyFill="1" applyBorder="1" applyAlignment="1">
      <alignment vertical="center"/>
    </xf>
    <xf numFmtId="164" fontId="14" fillId="0" borderId="0" xfId="3" applyNumberFormat="1" applyFont="1" applyFill="1" applyBorder="1" applyAlignment="1">
      <alignment vertical="center"/>
    </xf>
    <xf numFmtId="170" fontId="14" fillId="0" borderId="0" xfId="3" applyNumberFormat="1" applyFont="1" applyFill="1" applyBorder="1" applyAlignment="1">
      <alignment vertical="center"/>
    </xf>
    <xf numFmtId="168" fontId="14" fillId="0" borderId="0" xfId="3" applyNumberFormat="1" applyFont="1" applyFill="1" applyBorder="1" applyAlignment="1">
      <alignment vertical="center"/>
    </xf>
    <xf numFmtId="169" fontId="14" fillId="0" borderId="2" xfId="3" applyNumberFormat="1" applyFont="1" applyFill="1" applyBorder="1" applyAlignment="1">
      <alignment vertical="center"/>
    </xf>
    <xf numFmtId="0" fontId="14" fillId="0" borderId="0" xfId="3" applyFont="1" applyFill="1" applyBorder="1" applyAlignment="1">
      <alignment vertical="center"/>
    </xf>
    <xf numFmtId="0" fontId="14" fillId="0" borderId="1" xfId="3" applyFont="1" applyBorder="1" applyAlignment="1">
      <alignment horizontal="left" vertical="center"/>
    </xf>
    <xf numFmtId="0" fontId="1" fillId="0" borderId="0" xfId="3" applyFont="1" applyFill="1" applyBorder="1" applyAlignment="1">
      <alignment horizontal="right" vertical="center"/>
    </xf>
    <xf numFmtId="165" fontId="15" fillId="0" borderId="2" xfId="3" applyNumberFormat="1" applyFont="1" applyBorder="1" applyAlignment="1">
      <alignment horizontal="right" vertical="center"/>
    </xf>
    <xf numFmtId="0" fontId="8" fillId="0" borderId="1" xfId="2" applyFont="1" applyBorder="1" applyAlignment="1">
      <alignment horizontal="left" vertical="center"/>
    </xf>
    <xf numFmtId="165" fontId="10" fillId="0" borderId="2" xfId="1" quotePrefix="1" applyNumberFormat="1" applyFont="1" applyFill="1" applyBorder="1" applyAlignment="1">
      <alignment horizontal="right" vertical="center"/>
    </xf>
    <xf numFmtId="0" fontId="8" fillId="0" borderId="1" xfId="2" applyFont="1" applyBorder="1" applyAlignment="1">
      <alignment vertical="center"/>
    </xf>
    <xf numFmtId="165" fontId="8" fillId="0" borderId="2" xfId="2" applyNumberFormat="1" applyFont="1" applyFill="1" applyBorder="1" applyAlignment="1">
      <alignment vertical="center"/>
    </xf>
    <xf numFmtId="0" fontId="8" fillId="0" borderId="0" xfId="2" applyFont="1" applyAlignment="1">
      <alignment horizontal="left"/>
    </xf>
    <xf numFmtId="0" fontId="16" fillId="0" borderId="6" xfId="2" applyFont="1" applyBorder="1" applyAlignment="1">
      <alignment horizontal="center" vertical="center"/>
    </xf>
    <xf numFmtId="165" fontId="16" fillId="0" borderId="19" xfId="2" applyNumberFormat="1" applyFont="1" applyBorder="1" applyAlignment="1">
      <alignment horizontal="centerContinuous" vertical="center"/>
    </xf>
    <xf numFmtId="0" fontId="16" fillId="0" borderId="22" xfId="2" applyFont="1" applyBorder="1" applyAlignment="1">
      <alignment horizontal="centerContinuous" vertical="center"/>
    </xf>
    <xf numFmtId="165" fontId="16" fillId="0" borderId="20" xfId="2" applyNumberFormat="1" applyFont="1" applyBorder="1" applyAlignment="1">
      <alignment horizontal="centerContinuous" vertical="center"/>
    </xf>
    <xf numFmtId="0" fontId="16" fillId="0" borderId="20" xfId="2" applyFont="1" applyBorder="1" applyAlignment="1">
      <alignment horizontal="centerContinuous" vertical="center"/>
    </xf>
    <xf numFmtId="165" fontId="16" fillId="0" borderId="21" xfId="2" applyNumberFormat="1" applyFont="1" applyFill="1" applyBorder="1" applyAlignment="1">
      <alignment horizontal="center" vertical="center"/>
    </xf>
    <xf numFmtId="0" fontId="17" fillId="0" borderId="0" xfId="2" applyFont="1" applyAlignment="1">
      <alignment vertical="center"/>
    </xf>
    <xf numFmtId="0" fontId="17" fillId="0" borderId="3" xfId="2" applyFont="1" applyBorder="1" applyAlignment="1">
      <alignment vertical="center"/>
    </xf>
    <xf numFmtId="165" fontId="17" fillId="0" borderId="12" xfId="2" applyNumberFormat="1" applyFont="1" applyBorder="1" applyAlignment="1">
      <alignment horizontal="center" vertical="center"/>
    </xf>
    <xf numFmtId="0" fontId="17" fillId="0" borderId="13" xfId="2" applyFont="1" applyBorder="1" applyAlignment="1">
      <alignment horizontal="center" vertical="center"/>
    </xf>
    <xf numFmtId="165" fontId="17" fillId="0" borderId="14" xfId="2" applyNumberFormat="1" applyFont="1" applyBorder="1" applyAlignment="1">
      <alignment horizontal="center" vertical="center"/>
    </xf>
    <xf numFmtId="0" fontId="17" fillId="0" borderId="14" xfId="2" applyFont="1" applyBorder="1" applyAlignment="1">
      <alignment horizontal="center" vertical="center"/>
    </xf>
    <xf numFmtId="165" fontId="17" fillId="0" borderId="5" xfId="2" applyNumberFormat="1" applyFont="1" applyFill="1" applyBorder="1" applyAlignment="1">
      <alignment horizontal="center" vertical="center"/>
    </xf>
    <xf numFmtId="0" fontId="17" fillId="0" borderId="6" xfId="2" applyFont="1" applyBorder="1" applyAlignment="1">
      <alignment horizontal="center" vertical="center"/>
    </xf>
    <xf numFmtId="171" fontId="17" fillId="0" borderId="9" xfId="2" applyNumberFormat="1" applyFont="1" applyBorder="1" applyAlignment="1">
      <alignment vertical="center"/>
    </xf>
    <xf numFmtId="172" fontId="17" fillId="0" borderId="15" xfId="2" applyNumberFormat="1" applyFont="1" applyBorder="1" applyAlignment="1">
      <alignment vertical="center"/>
    </xf>
    <xf numFmtId="171" fontId="17" fillId="0" borderId="7" xfId="2" applyNumberFormat="1" applyFont="1" applyBorder="1" applyAlignment="1">
      <alignment vertical="center"/>
    </xf>
    <xf numFmtId="172" fontId="17" fillId="0" borderId="9" xfId="2" applyNumberFormat="1" applyFont="1" applyBorder="1" applyAlignment="1">
      <alignment vertical="center"/>
    </xf>
    <xf numFmtId="171" fontId="17" fillId="0" borderId="11" xfId="2" applyNumberFormat="1" applyFont="1" applyFill="1" applyBorder="1" applyAlignment="1">
      <alignment vertical="center"/>
    </xf>
    <xf numFmtId="0" fontId="17" fillId="0" borderId="0" xfId="2" applyFont="1" applyBorder="1" applyAlignment="1">
      <alignment vertical="center"/>
    </xf>
    <xf numFmtId="0" fontId="17" fillId="0" borderId="1" xfId="2" applyFont="1" applyBorder="1" applyAlignment="1">
      <alignment horizontal="center" vertical="center"/>
    </xf>
    <xf numFmtId="171" fontId="17" fillId="0" borderId="16" xfId="2" applyNumberFormat="1" applyFont="1" applyBorder="1" applyAlignment="1">
      <alignment vertical="center"/>
    </xf>
    <xf numFmtId="172" fontId="17" fillId="0" borderId="17" xfId="2" applyNumberFormat="1" applyFont="1" applyBorder="1" applyAlignment="1">
      <alignment vertical="center"/>
    </xf>
    <xf numFmtId="171" fontId="17" fillId="0" borderId="0" xfId="2" applyNumberFormat="1" applyFont="1" applyBorder="1" applyAlignment="1">
      <alignment vertical="center"/>
    </xf>
    <xf numFmtId="172" fontId="17" fillId="0" borderId="16" xfId="2" applyNumberFormat="1" applyFont="1" applyBorder="1" applyAlignment="1">
      <alignment vertical="center"/>
    </xf>
    <xf numFmtId="171" fontId="17" fillId="0" borderId="18" xfId="2" applyNumberFormat="1" applyFont="1" applyFill="1" applyBorder="1" applyAlignment="1">
      <alignment vertical="center"/>
    </xf>
    <xf numFmtId="0" fontId="17" fillId="0" borderId="23" xfId="2" applyFont="1" applyBorder="1" applyAlignment="1">
      <alignment horizontal="center" vertical="center"/>
    </xf>
    <xf numFmtId="171" fontId="17" fillId="0" borderId="24" xfId="2" applyNumberFormat="1" applyFont="1" applyBorder="1" applyAlignment="1">
      <alignment vertical="center"/>
    </xf>
    <xf numFmtId="172" fontId="17" fillId="0" borderId="25" xfId="2" applyNumberFormat="1" applyFont="1" applyBorder="1" applyAlignment="1">
      <alignment vertical="center"/>
    </xf>
    <xf numFmtId="171" fontId="17" fillId="0" borderId="26" xfId="2" applyNumberFormat="1" applyFont="1" applyBorder="1" applyAlignment="1">
      <alignment vertical="center"/>
    </xf>
    <xf numFmtId="172" fontId="17" fillId="0" borderId="24" xfId="2" applyNumberFormat="1" applyFont="1" applyBorder="1" applyAlignment="1">
      <alignment vertical="center"/>
    </xf>
    <xf numFmtId="171" fontId="17" fillId="0" borderId="27" xfId="2" applyNumberFormat="1" applyFont="1" applyFill="1" applyBorder="1" applyAlignment="1">
      <alignment vertical="center"/>
    </xf>
    <xf numFmtId="0" fontId="18" fillId="0" borderId="6" xfId="2" applyFont="1" applyBorder="1" applyAlignment="1">
      <alignment horizontal="centerContinuous" vertical="center"/>
    </xf>
    <xf numFmtId="0" fontId="18" fillId="0" borderId="7" xfId="2" applyFont="1" applyBorder="1" applyAlignment="1">
      <alignment horizontal="centerContinuous" vertical="center"/>
    </xf>
    <xf numFmtId="166" fontId="18" fillId="0" borderId="7" xfId="2" applyNumberFormat="1" applyFont="1" applyBorder="1" applyAlignment="1">
      <alignment horizontal="centerContinuous" vertical="center"/>
    </xf>
    <xf numFmtId="167" fontId="19" fillId="0" borderId="7" xfId="2" applyNumberFormat="1" applyFont="1" applyBorder="1" applyAlignment="1">
      <alignment horizontal="centerContinuous" vertical="center"/>
    </xf>
    <xf numFmtId="166" fontId="19" fillId="0" borderId="7" xfId="2" applyNumberFormat="1" applyFont="1" applyBorder="1" applyAlignment="1">
      <alignment horizontal="centerContinuous" vertical="center"/>
    </xf>
    <xf numFmtId="0" fontId="19" fillId="0" borderId="7" xfId="2" applyFont="1" applyFill="1" applyBorder="1" applyAlignment="1">
      <alignment horizontal="centerContinuous" vertical="center"/>
    </xf>
    <xf numFmtId="0" fontId="18" fillId="0" borderId="8" xfId="2" applyFont="1" applyFill="1" applyBorder="1" applyAlignment="1">
      <alignment horizontal="centerContinuous" vertical="center"/>
    </xf>
    <xf numFmtId="0" fontId="18" fillId="0" borderId="0" xfId="2" applyFont="1" applyBorder="1" applyAlignment="1">
      <alignment vertical="center"/>
    </xf>
    <xf numFmtId="0" fontId="18" fillId="0" borderId="3" xfId="2" applyFont="1" applyBorder="1" applyAlignment="1">
      <alignment horizontal="centerContinuous" vertical="center"/>
    </xf>
    <xf numFmtId="166" fontId="19" fillId="0" borderId="4" xfId="2" applyNumberFormat="1" applyFont="1" applyBorder="1" applyAlignment="1">
      <alignment horizontal="centerContinuous" vertical="center"/>
    </xf>
    <xf numFmtId="167" fontId="19" fillId="0" borderId="4" xfId="2" applyNumberFormat="1" applyFont="1" applyBorder="1" applyAlignment="1">
      <alignment horizontal="centerContinuous" vertical="center"/>
    </xf>
    <xf numFmtId="0" fontId="18" fillId="0" borderId="4" xfId="2" applyFont="1" applyBorder="1" applyAlignment="1">
      <alignment horizontal="centerContinuous" vertical="center"/>
    </xf>
    <xf numFmtId="0" fontId="19" fillId="0" borderId="4" xfId="2" applyFont="1" applyBorder="1" applyAlignment="1">
      <alignment horizontal="centerContinuous" vertical="center"/>
    </xf>
    <xf numFmtId="0" fontId="19" fillId="0" borderId="5" xfId="2" applyFont="1" applyFill="1" applyBorder="1" applyAlignment="1">
      <alignment horizontal="centerContinuous" vertical="center"/>
    </xf>
    <xf numFmtId="0" fontId="19" fillId="0" borderId="0" xfId="2" applyFont="1" applyAlignment="1">
      <alignment vertical="center"/>
    </xf>
  </cellXfs>
  <cellStyles count="5">
    <cellStyle name="Standard" xfId="0" builtinId="0"/>
    <cellStyle name="Standard 2" xfId="4"/>
    <cellStyle name="Standard_AL-PEV" xfId="1"/>
    <cellStyle name="Standard_BU-PEV" xfId="2"/>
    <cellStyle name="Standard_NL-PEV"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27</xdr:row>
      <xdr:rowOff>47625</xdr:rowOff>
    </xdr:from>
    <xdr:to>
      <xdr:col>15</xdr:col>
      <xdr:colOff>790575</xdr:colOff>
      <xdr:row>36</xdr:row>
      <xdr:rowOff>133350</xdr:rowOff>
    </xdr:to>
    <xdr:sp macro="" textlink="">
      <xdr:nvSpPr>
        <xdr:cNvPr id="1025" name="Text 1"/>
        <xdr:cNvSpPr txBox="1">
          <a:spLocks noChangeArrowheads="1"/>
        </xdr:cNvSpPr>
      </xdr:nvSpPr>
      <xdr:spPr bwMode="auto">
        <a:xfrm>
          <a:off x="133350" y="5572125"/>
          <a:ext cx="11963400" cy="1457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Arial"/>
            <a:cs typeface="Arial"/>
          </a:endParaRPr>
        </a:p>
        <a:p>
          <a:pPr algn="ctr" rtl="0">
            <a:defRPr sz="1000"/>
          </a:pPr>
          <a:r>
            <a:rPr lang="de-DE" sz="1200" b="1" i="0" u="none" strike="noStrike" baseline="0">
              <a:solidFill>
                <a:srgbClr val="000000"/>
              </a:solidFill>
              <a:latin typeface="Arial"/>
              <a:cs typeface="Arial"/>
            </a:rPr>
            <a:t>Wirkungsgradmethode</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a:p>
          <a:pPr algn="ctr" rtl="0">
            <a:defRPr sz="1000"/>
          </a:pPr>
          <a:r>
            <a:rPr lang="de-DE" sz="1000" b="0" i="0" u="none" strike="noStrike" baseline="0">
              <a:solidFill>
                <a:srgbClr val="000000"/>
              </a:solidFill>
              <a:latin typeface="Arial"/>
              <a:cs typeface="Arial"/>
            </a:rPr>
            <a:t>Die Bewertung der Stromerzeugung auf der Basis von Kernenergie, Wasser- und Windkraft sowie des Außenhandels mit Strom beruht auf der sog. Wirkungsgradmethode. Dabei werden die Stromerzeugung aus Kernenergie mit einem Wirkungsgrad von 33 vH,  die übrigen genannten Energieträger sowie der Stromaußenhandel auf der Basis des Heizwertes der elektrischen Energie von</a:t>
          </a:r>
        </a:p>
        <a:p>
          <a:pPr algn="ctr" rtl="0">
            <a:defRPr sz="1000"/>
          </a:pPr>
          <a:r>
            <a:rPr lang="de-DE" sz="1000" b="0" i="0" u="none" strike="noStrike" baseline="0">
              <a:solidFill>
                <a:srgbClr val="000000"/>
              </a:solidFill>
              <a:latin typeface="Arial"/>
              <a:cs typeface="Arial"/>
            </a:rPr>
            <a:t> 3.600 kJ/kWh, das entspricht einem Wirkungsgrad von 100 vH, bewertet. Im Vergleich zu dem früher üblichen Substitutionsansatz führt dies bei der Kernenergie zu einem höheren, bei den anderen </a:t>
          </a:r>
        </a:p>
        <a:p>
          <a:pPr algn="ctr" rtl="0">
            <a:defRPr sz="1000"/>
          </a:pPr>
          <a:r>
            <a:rPr lang="de-DE" sz="1000" b="0" i="0" u="none" strike="noStrike" baseline="0">
              <a:solidFill>
                <a:srgbClr val="000000"/>
              </a:solidFill>
              <a:latin typeface="Arial"/>
              <a:cs typeface="Arial"/>
            </a:rPr>
            <a:t>Energieträgern zu einem niedrigeren Primärenergieverbrauch.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26</xdr:row>
      <xdr:rowOff>114300</xdr:rowOff>
    </xdr:from>
    <xdr:to>
      <xdr:col>15</xdr:col>
      <xdr:colOff>361950</xdr:colOff>
      <xdr:row>36</xdr:row>
      <xdr:rowOff>47625</xdr:rowOff>
    </xdr:to>
    <xdr:sp macro="" textlink="">
      <xdr:nvSpPr>
        <xdr:cNvPr id="2049" name="Text 1"/>
        <xdr:cNvSpPr txBox="1">
          <a:spLocks noChangeArrowheads="1"/>
        </xdr:cNvSpPr>
      </xdr:nvSpPr>
      <xdr:spPr bwMode="auto">
        <a:xfrm>
          <a:off x="104775" y="5886450"/>
          <a:ext cx="11953875" cy="1466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endParaRPr lang="de-DE" sz="1000" b="0" i="0" u="none" strike="noStrike" baseline="0">
            <a:solidFill>
              <a:srgbClr val="000000"/>
            </a:solidFill>
            <a:latin typeface="Helvetica"/>
          </a:endParaRPr>
        </a:p>
        <a:p>
          <a:pPr algn="ctr" rtl="0">
            <a:defRPr sz="1000"/>
          </a:pPr>
          <a:r>
            <a:rPr lang="de-DE" sz="1200" b="1" i="0" u="none" strike="noStrike" baseline="0">
              <a:solidFill>
                <a:srgbClr val="000000"/>
              </a:solidFill>
              <a:latin typeface="Helvetica"/>
            </a:rPr>
            <a:t>Wirkungsgradmethode</a:t>
          </a:r>
          <a:endParaRPr lang="de-DE" sz="1000" b="0" i="0" u="none" strike="noStrike" baseline="0">
            <a:solidFill>
              <a:srgbClr val="000000"/>
            </a:solidFill>
            <a:latin typeface="Helvetica"/>
          </a:endParaRPr>
        </a:p>
        <a:p>
          <a:pPr algn="ctr" rtl="0">
            <a:defRPr sz="1000"/>
          </a:pPr>
          <a:endParaRPr lang="de-DE" sz="1000" b="0" i="0" u="none" strike="noStrike" baseline="0">
            <a:solidFill>
              <a:srgbClr val="000000"/>
            </a:solidFill>
            <a:latin typeface="Helvetica"/>
          </a:endParaRPr>
        </a:p>
        <a:p>
          <a:pPr algn="ctr" rtl="0">
            <a:defRPr sz="1000"/>
          </a:pPr>
          <a:r>
            <a:rPr lang="de-DE" sz="1000" b="0" i="0" u="none" strike="noStrike" baseline="0">
              <a:solidFill>
                <a:srgbClr val="000000"/>
              </a:solidFill>
              <a:latin typeface="Helvetica"/>
            </a:rPr>
            <a:t>Die Bewertung der Stromerzeugung auf der Basis von Kernenergie, Wasser- und Windkraft sowie des Außenhandels mit Strom beruht auf der sog. Wirkungsgradmethode. Dabei werden die Stromerzeugung aus Kernenergie mit einem Wirkungsgrad von 33 vH,  die übrigen genannten Energieträger sowie der Stromaußenhandel auf der Basis des Heizwertes der elektrischen Energie von</a:t>
          </a:r>
        </a:p>
        <a:p>
          <a:pPr algn="ctr" rtl="0">
            <a:defRPr sz="1000"/>
          </a:pPr>
          <a:r>
            <a:rPr lang="de-DE" sz="1000" b="0" i="0" u="none" strike="noStrike" baseline="0">
              <a:solidFill>
                <a:srgbClr val="000000"/>
              </a:solidFill>
              <a:latin typeface="Helvetica"/>
            </a:rPr>
            <a:t> 3.600 kJ/kWh, das entspricht einem Wirkungsgrad von 100 vH, bewertet. Im Vergleich zu dem früher üblichen Substitutionsansatz führt dies bei der Kernenergie zu einem höheren, bei den anderen </a:t>
          </a:r>
        </a:p>
        <a:p>
          <a:pPr algn="ctr" rtl="0">
            <a:defRPr sz="1000"/>
          </a:pPr>
          <a:r>
            <a:rPr lang="de-DE" sz="1000" b="0" i="0" u="none" strike="noStrike" baseline="0">
              <a:solidFill>
                <a:srgbClr val="000000"/>
              </a:solidFill>
              <a:latin typeface="Helvetica"/>
            </a:rPr>
            <a:t>Energieträgern zu einem niedrigeren Primärenergieverbrauch.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24</xdr:row>
      <xdr:rowOff>9525</xdr:rowOff>
    </xdr:from>
    <xdr:to>
      <xdr:col>15</xdr:col>
      <xdr:colOff>571500</xdr:colOff>
      <xdr:row>33</xdr:row>
      <xdr:rowOff>66675</xdr:rowOff>
    </xdr:to>
    <xdr:sp macro="" textlink="">
      <xdr:nvSpPr>
        <xdr:cNvPr id="3073" name="Text 1"/>
        <xdr:cNvSpPr txBox="1">
          <a:spLocks noChangeArrowheads="1"/>
        </xdr:cNvSpPr>
      </xdr:nvSpPr>
      <xdr:spPr bwMode="auto">
        <a:xfrm>
          <a:off x="314325" y="10115550"/>
          <a:ext cx="12049125" cy="1457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endParaRPr lang="de-DE" sz="1000" b="0" i="0" u="none" strike="noStrike" baseline="0">
            <a:solidFill>
              <a:srgbClr val="000000"/>
            </a:solidFill>
            <a:latin typeface="Helvetica"/>
          </a:endParaRPr>
        </a:p>
        <a:p>
          <a:pPr algn="ctr" rtl="0">
            <a:defRPr sz="1000"/>
          </a:pPr>
          <a:r>
            <a:rPr lang="de-DE" sz="1200" b="1" i="0" u="none" strike="noStrike" baseline="0">
              <a:solidFill>
                <a:srgbClr val="000000"/>
              </a:solidFill>
              <a:latin typeface="Helvetica"/>
            </a:rPr>
            <a:t>Wirkungsgradmethode</a:t>
          </a:r>
          <a:endParaRPr lang="de-DE" sz="1000" b="0" i="0" u="none" strike="noStrike" baseline="0">
            <a:solidFill>
              <a:srgbClr val="000000"/>
            </a:solidFill>
            <a:latin typeface="Helvetica"/>
          </a:endParaRPr>
        </a:p>
        <a:p>
          <a:pPr algn="ctr" rtl="0">
            <a:defRPr sz="1000"/>
          </a:pPr>
          <a:endParaRPr lang="de-DE" sz="1000" b="0" i="0" u="none" strike="noStrike" baseline="0">
            <a:solidFill>
              <a:srgbClr val="000000"/>
            </a:solidFill>
            <a:latin typeface="Helvetica"/>
          </a:endParaRPr>
        </a:p>
        <a:p>
          <a:pPr algn="ctr" rtl="0">
            <a:defRPr sz="1000"/>
          </a:pPr>
          <a:r>
            <a:rPr lang="de-DE" sz="1000" b="0" i="0" u="none" strike="noStrike" baseline="0">
              <a:solidFill>
                <a:srgbClr val="000000"/>
              </a:solidFill>
              <a:latin typeface="Helvetica"/>
            </a:rPr>
            <a:t>Die Bewertung der Stromerzeugung auf der Basis von Kernenergie, Wasser- und Windkraft sowie des Außenhandels mit Strom beruht auf der sog. Wirkungsgradmethode. Dabei werden die Stromerzeugung aus Kernenergie mit einem Wirkungsgrad von 33 vH,  die übrigen genannten Energieträger sowie der Stromaußenhandel auf der Basis des Heizwertes der elektrischen Energie von</a:t>
          </a:r>
        </a:p>
        <a:p>
          <a:pPr algn="ctr" rtl="0">
            <a:defRPr sz="1000"/>
          </a:pPr>
          <a:r>
            <a:rPr lang="de-DE" sz="1000" b="0" i="0" u="none" strike="noStrike" baseline="0">
              <a:solidFill>
                <a:srgbClr val="000000"/>
              </a:solidFill>
              <a:latin typeface="Helvetica"/>
            </a:rPr>
            <a:t> 3.600 kJ/kWh, das entspricht einem Wirkungsgrad von 100 vH, bewertet. Im Vergleich zu dem früher üblichen Substitutionsansatz führt dies bei der Kernenergie zu einem höheren, bei den anderen </a:t>
          </a:r>
        </a:p>
        <a:p>
          <a:pPr algn="ctr" rtl="0">
            <a:defRPr sz="1000"/>
          </a:pPr>
          <a:r>
            <a:rPr lang="de-DE" sz="1000" b="0" i="0" u="none" strike="noStrike" baseline="0">
              <a:solidFill>
                <a:srgbClr val="000000"/>
              </a:solidFill>
              <a:latin typeface="Helvetica"/>
            </a:rPr>
            <a:t>Energieträgern zu einem niedrigeren Primärenergieverbrauch.</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70" workbookViewId="0">
      <selection activeCell="K52" sqref="K52"/>
    </sheetView>
  </sheetViews>
  <sheetFormatPr baseColWidth="10" defaultRowHeight="12.75"/>
  <cols>
    <col min="1" max="1" width="11.42578125" style="40"/>
    <col min="2" max="2" width="14.7109375" style="27" customWidth="1"/>
    <col min="3" max="3" width="7.7109375" style="28" customWidth="1"/>
    <col min="4" max="4" width="14.7109375" style="27" customWidth="1"/>
    <col min="5" max="5" width="8.42578125" style="28" customWidth="1"/>
    <col min="6" max="6" width="14.7109375" style="27" customWidth="1"/>
    <col min="7" max="7" width="8.140625" style="28" customWidth="1"/>
    <col min="8" max="8" width="14.7109375" style="27" customWidth="1"/>
    <col min="9" max="9" width="7.7109375" style="28" customWidth="1"/>
    <col min="10" max="10" width="14.7109375" style="27" customWidth="1"/>
    <col min="11" max="11" width="7.7109375" style="28" customWidth="1"/>
    <col min="12" max="12" width="14.7109375" style="27" customWidth="1"/>
    <col min="13" max="13" width="7.7109375" style="28" customWidth="1"/>
    <col min="14" max="14" width="14.7109375" style="27" customWidth="1"/>
    <col min="15" max="15" width="7.7109375" style="28" customWidth="1"/>
    <col min="16" max="16" width="14.7109375" style="27" customWidth="1"/>
    <col min="17" max="16384" width="11.42578125" style="28"/>
  </cols>
  <sheetData>
    <row r="1" spans="1:16" ht="13.5" thickBot="1"/>
    <row r="2" spans="1:16" s="48" customFormat="1" ht="19.5" customHeight="1">
      <c r="A2" s="41" t="s">
        <v>0</v>
      </c>
      <c r="B2" s="42"/>
      <c r="C2" s="43"/>
      <c r="D2" s="43"/>
      <c r="E2" s="44"/>
      <c r="F2" s="44"/>
      <c r="G2" s="45"/>
      <c r="H2" s="46"/>
      <c r="I2" s="46"/>
      <c r="J2" s="42"/>
      <c r="K2" s="42"/>
      <c r="L2" s="42"/>
      <c r="M2" s="42"/>
      <c r="N2" s="42"/>
      <c r="O2" s="42"/>
      <c r="P2" s="47"/>
    </row>
    <row r="3" spans="1:16" s="55" customFormat="1" ht="22.5" customHeight="1" thickBot="1">
      <c r="A3" s="49" t="s">
        <v>1</v>
      </c>
      <c r="B3" s="50"/>
      <c r="C3" s="50"/>
      <c r="D3" s="51"/>
      <c r="E3" s="51"/>
      <c r="F3" s="52"/>
      <c r="G3" s="53"/>
      <c r="H3" s="53"/>
      <c r="I3" s="53"/>
      <c r="J3" s="53"/>
      <c r="K3" s="53"/>
      <c r="L3" s="53"/>
      <c r="M3" s="53"/>
      <c r="N3" s="53"/>
      <c r="O3" s="53"/>
      <c r="P3" s="54"/>
    </row>
    <row r="4" spans="1:16" ht="22.5" customHeight="1">
      <c r="A4" s="56" t="s">
        <v>2</v>
      </c>
      <c r="B4" s="57" t="s">
        <v>3</v>
      </c>
      <c r="C4" s="58"/>
      <c r="D4" s="57" t="s">
        <v>4</v>
      </c>
      <c r="E4" s="59"/>
      <c r="F4" s="57" t="s">
        <v>5</v>
      </c>
      <c r="G4" s="59"/>
      <c r="H4" s="57" t="s">
        <v>6</v>
      </c>
      <c r="I4" s="59"/>
      <c r="J4" s="57" t="s">
        <v>7</v>
      </c>
      <c r="K4" s="59"/>
      <c r="L4" s="57" t="s">
        <v>18</v>
      </c>
      <c r="M4" s="59"/>
      <c r="N4" s="57" t="s">
        <v>19</v>
      </c>
      <c r="O4" s="59"/>
      <c r="P4" s="60" t="s">
        <v>8</v>
      </c>
    </row>
    <row r="5" spans="1:16" s="23" customFormat="1" ht="22.5" customHeight="1" thickBot="1">
      <c r="A5" s="61"/>
      <c r="B5" s="62" t="s">
        <v>9</v>
      </c>
      <c r="C5" s="63" t="s">
        <v>10</v>
      </c>
      <c r="D5" s="64" t="s">
        <v>9</v>
      </c>
      <c r="E5" s="65" t="s">
        <v>10</v>
      </c>
      <c r="F5" s="65" t="s">
        <v>9</v>
      </c>
      <c r="G5" s="65" t="s">
        <v>10</v>
      </c>
      <c r="H5" s="65" t="s">
        <v>9</v>
      </c>
      <c r="I5" s="66" t="s">
        <v>10</v>
      </c>
      <c r="J5" s="65" t="s">
        <v>9</v>
      </c>
      <c r="K5" s="65" t="s">
        <v>10</v>
      </c>
      <c r="L5" s="65" t="s">
        <v>9</v>
      </c>
      <c r="M5" s="65" t="s">
        <v>10</v>
      </c>
      <c r="N5" s="65" t="s">
        <v>9</v>
      </c>
      <c r="O5" s="65" t="s">
        <v>10</v>
      </c>
      <c r="P5" s="67" t="s">
        <v>9</v>
      </c>
    </row>
    <row r="6" spans="1:16" s="73" customFormat="1" ht="17.45" customHeight="1">
      <c r="A6" s="68">
        <v>1980</v>
      </c>
      <c r="B6" s="69">
        <v>39.200000000000003</v>
      </c>
      <c r="C6" s="70">
        <f t="shared" ref="C6:C20" si="0">(B6*100)/P6</f>
        <v>10.118740320082603</v>
      </c>
      <c r="D6" s="69">
        <v>77.099999999999994</v>
      </c>
      <c r="E6" s="71">
        <f t="shared" ref="E6:E20" si="1">(D6*100)/P6</f>
        <v>19.901910170366541</v>
      </c>
      <c r="F6" s="69">
        <v>185.7</v>
      </c>
      <c r="G6" s="71">
        <f t="shared" ref="G6:G20" si="2">(F6*100)/P6</f>
        <v>47.934950955085178</v>
      </c>
      <c r="H6" s="69">
        <v>63.6</v>
      </c>
      <c r="I6" s="71">
        <f t="shared" ref="I6:I20" si="3">(H6*100)/P6</f>
        <v>16.417139907072791</v>
      </c>
      <c r="J6" s="69">
        <v>16.3</v>
      </c>
      <c r="K6" s="71">
        <f t="shared" ref="K6:K20" si="4">(J6*100)/P6</f>
        <v>4.2075374290139385</v>
      </c>
      <c r="L6" s="69">
        <v>2.8</v>
      </c>
      <c r="M6" s="71">
        <f t="shared" ref="M6:M20" si="5">(L6*100)/P6</f>
        <v>0.72276716572018584</v>
      </c>
      <c r="N6" s="69">
        <v>2.7</v>
      </c>
      <c r="O6" s="71">
        <f t="shared" ref="O6:O20" si="6">(N6*100)/P6</f>
        <v>0.69695405265875054</v>
      </c>
      <c r="P6" s="72">
        <f t="shared" ref="P6:P20" si="7">B6+D6+F6+H6+J6+L6+N6</f>
        <v>387.40000000000003</v>
      </c>
    </row>
    <row r="7" spans="1:16" s="73" customFormat="1" ht="17.45" customHeight="1">
      <c r="A7" s="74">
        <v>1981</v>
      </c>
      <c r="B7" s="75">
        <v>39.799999999999997</v>
      </c>
      <c r="C7" s="76">
        <f t="shared" si="0"/>
        <v>10.724872002155751</v>
      </c>
      <c r="D7" s="75">
        <v>78.2</v>
      </c>
      <c r="E7" s="77">
        <f t="shared" si="1"/>
        <v>21.072487200215573</v>
      </c>
      <c r="F7" s="75">
        <v>167.5</v>
      </c>
      <c r="G7" s="77">
        <f t="shared" si="2"/>
        <v>45.136081918620313</v>
      </c>
      <c r="H7" s="75">
        <v>59.3</v>
      </c>
      <c r="I7" s="77">
        <f t="shared" si="3"/>
        <v>15.979520344920505</v>
      </c>
      <c r="J7" s="75">
        <v>20</v>
      </c>
      <c r="K7" s="77">
        <f t="shared" si="4"/>
        <v>5.3893829156561575</v>
      </c>
      <c r="L7" s="75">
        <v>3.2</v>
      </c>
      <c r="M7" s="77">
        <f t="shared" si="5"/>
        <v>0.86230126650498518</v>
      </c>
      <c r="N7" s="75">
        <v>3.1</v>
      </c>
      <c r="O7" s="77">
        <f t="shared" si="6"/>
        <v>0.83535435192670437</v>
      </c>
      <c r="P7" s="78">
        <f t="shared" si="7"/>
        <v>371.1</v>
      </c>
    </row>
    <row r="8" spans="1:16" s="73" customFormat="1" ht="17.45" customHeight="1">
      <c r="A8" s="74">
        <v>1982</v>
      </c>
      <c r="B8" s="75">
        <v>38.4</v>
      </c>
      <c r="C8" s="76">
        <f t="shared" si="0"/>
        <v>10.690423162583519</v>
      </c>
      <c r="D8" s="75">
        <v>76.7</v>
      </c>
      <c r="E8" s="77">
        <f t="shared" si="1"/>
        <v>21.353006681514476</v>
      </c>
      <c r="F8" s="75">
        <v>159.80000000000001</v>
      </c>
      <c r="G8" s="77">
        <f t="shared" si="2"/>
        <v>44.487750556792882</v>
      </c>
      <c r="H8" s="75">
        <v>54.3</v>
      </c>
      <c r="I8" s="77">
        <f t="shared" si="3"/>
        <v>15.116926503340757</v>
      </c>
      <c r="J8" s="75">
        <v>23.7</v>
      </c>
      <c r="K8" s="77">
        <f t="shared" si="4"/>
        <v>6.5979955456570156</v>
      </c>
      <c r="L8" s="75">
        <v>3</v>
      </c>
      <c r="M8" s="77">
        <f t="shared" si="5"/>
        <v>0.83518930957683746</v>
      </c>
      <c r="N8" s="75">
        <v>3.3</v>
      </c>
      <c r="O8" s="77">
        <f t="shared" si="6"/>
        <v>0.91870824053452116</v>
      </c>
      <c r="P8" s="78">
        <f t="shared" si="7"/>
        <v>359.2</v>
      </c>
    </row>
    <row r="9" spans="1:16" s="73" customFormat="1" ht="17.45" customHeight="1">
      <c r="A9" s="74">
        <v>1983</v>
      </c>
      <c r="B9" s="75">
        <v>38.299999999999997</v>
      </c>
      <c r="C9" s="76">
        <f t="shared" si="0"/>
        <v>10.58011049723757</v>
      </c>
      <c r="D9" s="75">
        <v>77.7</v>
      </c>
      <c r="E9" s="77">
        <f t="shared" si="1"/>
        <v>21.464088397790057</v>
      </c>
      <c r="F9" s="75">
        <v>158.5</v>
      </c>
      <c r="G9" s="77">
        <f t="shared" si="2"/>
        <v>43.784530386740336</v>
      </c>
      <c r="H9" s="75">
        <v>55.9</v>
      </c>
      <c r="I9" s="77">
        <f t="shared" si="3"/>
        <v>15.441988950276246</v>
      </c>
      <c r="J9" s="75">
        <v>24.5</v>
      </c>
      <c r="K9" s="77">
        <f t="shared" si="4"/>
        <v>6.7679558011049732</v>
      </c>
      <c r="L9" s="75">
        <v>3.4</v>
      </c>
      <c r="M9" s="77">
        <f t="shared" si="5"/>
        <v>0.93922651933701673</v>
      </c>
      <c r="N9" s="75">
        <v>3.7</v>
      </c>
      <c r="O9" s="77">
        <f t="shared" si="6"/>
        <v>1.0220994475138123</v>
      </c>
      <c r="P9" s="78">
        <f t="shared" si="7"/>
        <v>361.99999999999994</v>
      </c>
    </row>
    <row r="10" spans="1:16" s="73" customFormat="1" ht="17.45" customHeight="1">
      <c r="A10" s="74">
        <v>1984</v>
      </c>
      <c r="B10" s="75">
        <v>38.4</v>
      </c>
      <c r="C10" s="76">
        <f t="shared" si="0"/>
        <v>10.212765957446809</v>
      </c>
      <c r="D10" s="75">
        <v>79.3</v>
      </c>
      <c r="E10" s="77">
        <f t="shared" si="1"/>
        <v>21.090425531914892</v>
      </c>
      <c r="F10" s="75">
        <v>158</v>
      </c>
      <c r="G10" s="77">
        <f t="shared" si="2"/>
        <v>42.021276595744681</v>
      </c>
      <c r="H10" s="75">
        <v>58.8</v>
      </c>
      <c r="I10" s="77">
        <f t="shared" si="3"/>
        <v>15.638297872340425</v>
      </c>
      <c r="J10" s="75">
        <v>34.5</v>
      </c>
      <c r="K10" s="77">
        <f t="shared" si="4"/>
        <v>9.1755319148936163</v>
      </c>
      <c r="L10" s="75">
        <v>2.6</v>
      </c>
      <c r="M10" s="77">
        <f t="shared" si="5"/>
        <v>0.69148936170212771</v>
      </c>
      <c r="N10" s="75">
        <v>4.4000000000000004</v>
      </c>
      <c r="O10" s="77">
        <f t="shared" si="6"/>
        <v>1.1702127659574471</v>
      </c>
      <c r="P10" s="78">
        <f t="shared" si="7"/>
        <v>376</v>
      </c>
    </row>
    <row r="11" spans="1:16" s="73" customFormat="1" ht="17.45" customHeight="1">
      <c r="A11" s="74">
        <v>1985</v>
      </c>
      <c r="B11" s="75">
        <v>36.1</v>
      </c>
      <c r="C11" s="76">
        <f t="shared" si="0"/>
        <v>9.3257556187031785</v>
      </c>
      <c r="D11" s="75">
        <v>79.400000000000006</v>
      </c>
      <c r="E11" s="77">
        <f t="shared" si="1"/>
        <v>20.511495737535526</v>
      </c>
      <c r="F11" s="75">
        <v>159.30000000000001</v>
      </c>
      <c r="G11" s="77">
        <f t="shared" si="2"/>
        <v>41.152157065357798</v>
      </c>
      <c r="H11" s="75">
        <v>58.8</v>
      </c>
      <c r="I11" s="77">
        <f t="shared" si="3"/>
        <v>15.18987341772152</v>
      </c>
      <c r="J11" s="75">
        <v>46.9</v>
      </c>
      <c r="K11" s="77">
        <f t="shared" si="4"/>
        <v>12.115732368896927</v>
      </c>
      <c r="L11" s="75">
        <v>2.2000000000000002</v>
      </c>
      <c r="M11" s="77">
        <f t="shared" si="5"/>
        <v>0.56832859726168961</v>
      </c>
      <c r="N11" s="75">
        <v>4.4000000000000004</v>
      </c>
      <c r="O11" s="77">
        <f t="shared" si="6"/>
        <v>1.1366571945233792</v>
      </c>
      <c r="P11" s="78">
        <f t="shared" si="7"/>
        <v>387.09999999999997</v>
      </c>
    </row>
    <row r="12" spans="1:16" s="73" customFormat="1" ht="17.45" customHeight="1">
      <c r="A12" s="74">
        <v>1986</v>
      </c>
      <c r="B12" s="75">
        <v>33.1</v>
      </c>
      <c r="C12" s="76">
        <f t="shared" si="0"/>
        <v>8.5265327150953123</v>
      </c>
      <c r="D12" s="75">
        <v>77.7</v>
      </c>
      <c r="E12" s="77">
        <f t="shared" si="1"/>
        <v>20.015455950540957</v>
      </c>
      <c r="F12" s="75">
        <v>167.6</v>
      </c>
      <c r="G12" s="77">
        <f t="shared" si="2"/>
        <v>43.1736218444101</v>
      </c>
      <c r="H12" s="75">
        <v>58.4</v>
      </c>
      <c r="I12" s="77">
        <f t="shared" si="3"/>
        <v>15.043791859866049</v>
      </c>
      <c r="J12" s="75">
        <v>44.5</v>
      </c>
      <c r="K12" s="77">
        <f t="shared" si="4"/>
        <v>11.463163317877383</v>
      </c>
      <c r="L12" s="75">
        <v>2.6</v>
      </c>
      <c r="M12" s="77">
        <f t="shared" si="5"/>
        <v>0.66975785677485833</v>
      </c>
      <c r="N12" s="75">
        <v>4.3</v>
      </c>
      <c r="O12" s="77">
        <f t="shared" si="6"/>
        <v>1.1076764554353427</v>
      </c>
      <c r="P12" s="78">
        <f t="shared" si="7"/>
        <v>388.2</v>
      </c>
    </row>
    <row r="13" spans="1:16" s="73" customFormat="1" ht="17.45" customHeight="1">
      <c r="A13" s="74">
        <v>1987</v>
      </c>
      <c r="B13" s="75">
        <v>31.2</v>
      </c>
      <c r="C13" s="76">
        <f t="shared" si="0"/>
        <v>7.997949243783645</v>
      </c>
      <c r="D13" s="75">
        <v>75.5</v>
      </c>
      <c r="E13" s="77">
        <f t="shared" si="1"/>
        <v>19.354011791848244</v>
      </c>
      <c r="F13" s="75">
        <v>163.30000000000001</v>
      </c>
      <c r="G13" s="77">
        <f t="shared" si="2"/>
        <v>41.861061266341963</v>
      </c>
      <c r="H13" s="75">
        <v>64.400000000000006</v>
      </c>
      <c r="I13" s="77">
        <f t="shared" si="3"/>
        <v>16.508587541655988</v>
      </c>
      <c r="J13" s="75">
        <v>48.6</v>
      </c>
      <c r="K13" s="77">
        <f t="shared" si="4"/>
        <v>12.458344014355292</v>
      </c>
      <c r="L13" s="75">
        <v>2.8</v>
      </c>
      <c r="M13" s="77">
        <f t="shared" si="5"/>
        <v>0.71776467572417324</v>
      </c>
      <c r="N13" s="75">
        <v>4.3</v>
      </c>
      <c r="O13" s="77">
        <f t="shared" si="6"/>
        <v>1.1022814662906946</v>
      </c>
      <c r="P13" s="78">
        <f t="shared" si="7"/>
        <v>390.1</v>
      </c>
    </row>
    <row r="14" spans="1:16" s="73" customFormat="1" ht="17.45" customHeight="1">
      <c r="A14" s="74">
        <v>1988</v>
      </c>
      <c r="B14" s="75">
        <v>31.6</v>
      </c>
      <c r="C14" s="76">
        <f t="shared" si="0"/>
        <v>8.0386670058509289</v>
      </c>
      <c r="D14" s="75">
        <v>74.7</v>
      </c>
      <c r="E14" s="77">
        <f t="shared" si="1"/>
        <v>19.002798270160266</v>
      </c>
      <c r="F14" s="75">
        <v>163.5</v>
      </c>
      <c r="G14" s="77">
        <f t="shared" si="2"/>
        <v>41.59247010938693</v>
      </c>
      <c r="H14" s="75">
        <v>62.4</v>
      </c>
      <c r="I14" s="77">
        <f t="shared" si="3"/>
        <v>15.873823454591708</v>
      </c>
      <c r="J14" s="75">
        <v>54</v>
      </c>
      <c r="K14" s="77">
        <f t="shared" si="4"/>
        <v>13.736962604935131</v>
      </c>
      <c r="L14" s="75">
        <v>2.2000000000000002</v>
      </c>
      <c r="M14" s="77">
        <f t="shared" si="5"/>
        <v>0.55965403205291286</v>
      </c>
      <c r="N14" s="75">
        <v>4.7</v>
      </c>
      <c r="O14" s="77">
        <f t="shared" si="6"/>
        <v>1.1956245230221318</v>
      </c>
      <c r="P14" s="78">
        <f t="shared" si="7"/>
        <v>393.09999999999997</v>
      </c>
    </row>
    <row r="15" spans="1:16" s="73" customFormat="1" ht="17.45" customHeight="1">
      <c r="A15" s="74">
        <v>1989</v>
      </c>
      <c r="B15" s="75">
        <v>32.5</v>
      </c>
      <c r="C15" s="76">
        <f t="shared" si="0"/>
        <v>8.4022750775594606</v>
      </c>
      <c r="D15" s="75">
        <v>73.3</v>
      </c>
      <c r="E15" s="77">
        <f t="shared" si="1"/>
        <v>18.950361944157184</v>
      </c>
      <c r="F15" s="75">
        <v>153.19999999999999</v>
      </c>
      <c r="G15" s="77">
        <f t="shared" si="2"/>
        <v>39.607032057911056</v>
      </c>
      <c r="H15" s="75">
        <v>65.599999999999994</v>
      </c>
      <c r="I15" s="77">
        <f t="shared" si="3"/>
        <v>16.959669079627709</v>
      </c>
      <c r="J15" s="75">
        <v>55.6</v>
      </c>
      <c r="K15" s="77">
        <f t="shared" si="4"/>
        <v>14.374353671147878</v>
      </c>
      <c r="L15" s="75">
        <v>2</v>
      </c>
      <c r="M15" s="77">
        <f t="shared" si="5"/>
        <v>0.51706308169596682</v>
      </c>
      <c r="N15" s="75">
        <v>4.5999999999999996</v>
      </c>
      <c r="O15" s="77">
        <f t="shared" si="6"/>
        <v>1.1892450879007235</v>
      </c>
      <c r="P15" s="78">
        <f t="shared" si="7"/>
        <v>386.80000000000007</v>
      </c>
    </row>
    <row r="16" spans="1:16" s="26" customFormat="1" ht="17.45" customHeight="1">
      <c r="A16" s="79">
        <v>1990</v>
      </c>
      <c r="B16" s="80">
        <v>32.066000000000003</v>
      </c>
      <c r="C16" s="81">
        <f t="shared" si="0"/>
        <v>8.0796424053981877</v>
      </c>
      <c r="D16" s="80">
        <v>74.009</v>
      </c>
      <c r="E16" s="82">
        <f t="shared" si="1"/>
        <v>18.647983994920303</v>
      </c>
      <c r="F16" s="80">
        <v>160.63</v>
      </c>
      <c r="G16" s="82">
        <f t="shared" si="2"/>
        <v>40.473802768636901</v>
      </c>
      <c r="H16" s="80">
        <v>68.644000000000005</v>
      </c>
      <c r="I16" s="82">
        <f t="shared" si="3"/>
        <v>17.296169565151661</v>
      </c>
      <c r="J16" s="80">
        <v>54.795000000000002</v>
      </c>
      <c r="K16" s="82">
        <f t="shared" si="4"/>
        <v>13.80664896163518</v>
      </c>
      <c r="L16" s="80">
        <v>1.8280000000000001</v>
      </c>
      <c r="M16" s="82">
        <f t="shared" si="5"/>
        <v>0.46059958576273585</v>
      </c>
      <c r="N16" s="80">
        <v>4.9020000000000001</v>
      </c>
      <c r="O16" s="82">
        <f t="shared" si="6"/>
        <v>1.2351527184950388</v>
      </c>
      <c r="P16" s="83">
        <f t="shared" si="7"/>
        <v>396.87399999999997</v>
      </c>
    </row>
    <row r="17" spans="1:16" s="26" customFormat="1" ht="17.45" customHeight="1">
      <c r="A17" s="79">
        <v>1991</v>
      </c>
      <c r="B17" s="80">
        <v>32.847999999999999</v>
      </c>
      <c r="C17" s="81">
        <f t="shared" si="0"/>
        <v>7.9446429046512259</v>
      </c>
      <c r="D17" s="80">
        <v>76.352000000000004</v>
      </c>
      <c r="E17" s="82">
        <f t="shared" si="1"/>
        <v>18.466554282024187</v>
      </c>
      <c r="F17" s="80">
        <v>168.53899999999999</v>
      </c>
      <c r="G17" s="82">
        <f t="shared" si="2"/>
        <v>40.762974016896401</v>
      </c>
      <c r="H17" s="80">
        <v>73.83</v>
      </c>
      <c r="I17" s="82">
        <f t="shared" si="3"/>
        <v>17.856581394617635</v>
      </c>
      <c r="J17" s="80">
        <v>54.887999999999998</v>
      </c>
      <c r="K17" s="82">
        <f t="shared" si="4"/>
        <v>13.275254498005861</v>
      </c>
      <c r="L17" s="80">
        <v>1.986</v>
      </c>
      <c r="M17" s="82">
        <f t="shared" si="5"/>
        <v>0.4803355092741517</v>
      </c>
      <c r="N17" s="80">
        <v>5.0179999999999998</v>
      </c>
      <c r="O17" s="82">
        <f t="shared" si="6"/>
        <v>1.2136573945305604</v>
      </c>
      <c r="P17" s="83">
        <f t="shared" si="7"/>
        <v>413.4609999999999</v>
      </c>
    </row>
    <row r="18" spans="1:16" s="26" customFormat="1" ht="17.45" customHeight="1">
      <c r="A18" s="79">
        <v>1992</v>
      </c>
      <c r="B18" s="80">
        <v>33.262999999999998</v>
      </c>
      <c r="C18" s="81">
        <f t="shared" si="0"/>
        <v>8.0721917931220233</v>
      </c>
      <c r="D18" s="80">
        <v>72.058999999999997</v>
      </c>
      <c r="E18" s="82">
        <f t="shared" si="1"/>
        <v>17.487119875554818</v>
      </c>
      <c r="F18" s="80">
        <v>168.303</v>
      </c>
      <c r="G18" s="82">
        <f t="shared" si="2"/>
        <v>40.843402439882631</v>
      </c>
      <c r="H18" s="80">
        <v>72.566000000000003</v>
      </c>
      <c r="I18" s="82">
        <f t="shared" si="3"/>
        <v>17.610157522162549</v>
      </c>
      <c r="J18" s="80">
        <v>59.131999999999998</v>
      </c>
      <c r="K18" s="82">
        <f t="shared" si="4"/>
        <v>14.350023903763686</v>
      </c>
      <c r="L18" s="80">
        <v>1.6359999999999999</v>
      </c>
      <c r="M18" s="82">
        <f t="shared" si="5"/>
        <v>0.39702088727858675</v>
      </c>
      <c r="N18" s="80">
        <v>5.1100000000000003</v>
      </c>
      <c r="O18" s="82">
        <f t="shared" si="6"/>
        <v>1.2400835782356838</v>
      </c>
      <c r="P18" s="83">
        <f t="shared" si="7"/>
        <v>412.06900000000007</v>
      </c>
    </row>
    <row r="19" spans="1:16" s="26" customFormat="1" ht="17.45" customHeight="1">
      <c r="A19" s="84" t="s">
        <v>11</v>
      </c>
      <c r="B19" s="80">
        <v>31.457000000000001</v>
      </c>
      <c r="C19" s="81">
        <f t="shared" si="0"/>
        <v>7.5993554668154797</v>
      </c>
      <c r="D19" s="80">
        <v>70.412000000000006</v>
      </c>
      <c r="E19" s="82">
        <f t="shared" si="1"/>
        <v>17.010071434956021</v>
      </c>
      <c r="F19" s="80">
        <v>171.1</v>
      </c>
      <c r="G19" s="82">
        <f t="shared" si="2"/>
        <v>41.334193355123766</v>
      </c>
      <c r="H19" s="80">
        <v>75.676000000000002</v>
      </c>
      <c r="I19" s="82">
        <f t="shared" si="3"/>
        <v>18.281744104864678</v>
      </c>
      <c r="J19" s="80">
        <v>57.148000000000003</v>
      </c>
      <c r="K19" s="82">
        <f t="shared" si="4"/>
        <v>13.805765528104111</v>
      </c>
      <c r="L19" s="80">
        <v>2.3740000000000001</v>
      </c>
      <c r="M19" s="82">
        <f t="shared" si="5"/>
        <v>0.57350891306290963</v>
      </c>
      <c r="N19" s="80">
        <v>5.7759999999999998</v>
      </c>
      <c r="O19" s="82">
        <f t="shared" si="6"/>
        <v>1.3953611970730269</v>
      </c>
      <c r="P19" s="83">
        <f t="shared" si="7"/>
        <v>413.94300000000004</v>
      </c>
    </row>
    <row r="20" spans="1:16" s="26" customFormat="1" ht="17.45" customHeight="1">
      <c r="A20" s="84" t="s">
        <v>12</v>
      </c>
      <c r="B20" s="80">
        <v>31.571999999999999</v>
      </c>
      <c r="C20" s="81">
        <f t="shared" si="0"/>
        <v>7.6805371413280143</v>
      </c>
      <c r="D20" s="80">
        <v>70.573999999999998</v>
      </c>
      <c r="E20" s="82">
        <f t="shared" si="1"/>
        <v>17.168574313064845</v>
      </c>
      <c r="F20" s="80">
        <v>168.20400000000001</v>
      </c>
      <c r="G20" s="82">
        <f t="shared" si="2"/>
        <v>40.919076058530898</v>
      </c>
      <c r="H20" s="80">
        <v>75.260000000000005</v>
      </c>
      <c r="I20" s="82">
        <f t="shared" si="3"/>
        <v>18.308540011920261</v>
      </c>
      <c r="J20" s="80">
        <v>56.304000000000002</v>
      </c>
      <c r="K20" s="82">
        <f t="shared" si="4"/>
        <v>13.697103864352357</v>
      </c>
      <c r="L20" s="80">
        <v>2.722</v>
      </c>
      <c r="M20" s="82">
        <f t="shared" si="5"/>
        <v>0.66218237991558515</v>
      </c>
      <c r="N20" s="80">
        <v>6.4290000000000003</v>
      </c>
      <c r="O20" s="82">
        <f t="shared" si="6"/>
        <v>1.5639862308880592</v>
      </c>
      <c r="P20" s="83">
        <f t="shared" si="7"/>
        <v>411.06499999999994</v>
      </c>
    </row>
    <row r="21" spans="1:16" s="26" customFormat="1" ht="8.25" customHeight="1">
      <c r="A21" s="84"/>
      <c r="B21" s="24"/>
      <c r="C21" s="25"/>
      <c r="D21" s="24"/>
      <c r="E21" s="25"/>
      <c r="F21" s="24"/>
      <c r="G21" s="25"/>
      <c r="H21" s="24"/>
      <c r="I21" s="25"/>
      <c r="J21" s="24"/>
      <c r="K21" s="25"/>
      <c r="L21" s="24"/>
      <c r="M21" s="25"/>
      <c r="N21" s="24"/>
      <c r="O21" s="25"/>
      <c r="P21" s="85"/>
    </row>
    <row r="22" spans="1:16">
      <c r="A22" s="39" t="s">
        <v>20</v>
      </c>
      <c r="B22" s="32"/>
      <c r="C22" s="33"/>
      <c r="D22" s="32"/>
      <c r="E22" s="33"/>
      <c r="F22" s="32"/>
      <c r="G22" s="33"/>
      <c r="H22" s="32"/>
      <c r="I22" s="33"/>
      <c r="J22" s="32"/>
      <c r="K22" s="33"/>
      <c r="L22" s="32"/>
      <c r="M22" s="33"/>
      <c r="N22" s="32"/>
      <c r="O22" s="33"/>
      <c r="P22" s="34"/>
    </row>
    <row r="23" spans="1:16">
      <c r="A23" s="35" t="s">
        <v>16</v>
      </c>
      <c r="B23" s="32"/>
      <c r="C23" s="33"/>
      <c r="D23" s="32"/>
      <c r="E23" s="33"/>
      <c r="F23" s="32"/>
      <c r="G23" s="33"/>
      <c r="H23" s="32"/>
      <c r="I23" s="33"/>
      <c r="J23" s="32"/>
      <c r="K23" s="33"/>
      <c r="L23" s="32"/>
      <c r="M23" s="33"/>
      <c r="N23" s="32"/>
      <c r="O23" s="33"/>
      <c r="P23" s="36"/>
    </row>
    <row r="24" spans="1:16" s="31" customFormat="1" ht="8.25" customHeight="1">
      <c r="A24" s="37"/>
      <c r="B24" s="29"/>
      <c r="C24" s="30"/>
      <c r="D24" s="29"/>
      <c r="E24" s="30"/>
      <c r="F24" s="29"/>
      <c r="G24" s="30"/>
      <c r="H24" s="29"/>
      <c r="I24" s="30"/>
      <c r="J24" s="29"/>
      <c r="K24" s="30"/>
      <c r="L24" s="29"/>
      <c r="M24" s="30"/>
      <c r="N24" s="29"/>
      <c r="O24" s="30"/>
      <c r="P24" s="38"/>
    </row>
    <row r="25" spans="1:16" ht="16.5" customHeight="1">
      <c r="A25" s="35" t="s">
        <v>22</v>
      </c>
      <c r="B25" s="32"/>
      <c r="C25" s="33"/>
      <c r="D25" s="32"/>
      <c r="E25" s="33"/>
      <c r="F25" s="32"/>
      <c r="G25" s="33"/>
      <c r="H25" s="32"/>
      <c r="I25" s="33"/>
      <c r="J25" s="32"/>
      <c r="K25" s="33"/>
      <c r="L25" s="32"/>
      <c r="M25" s="33"/>
      <c r="N25" s="32"/>
      <c r="O25" s="33"/>
      <c r="P25" s="161" t="s">
        <v>21</v>
      </c>
    </row>
    <row r="26" spans="1:16" s="33" customFormat="1" ht="5.25" customHeight="1" thickBot="1">
      <c r="A26" s="86"/>
      <c r="B26" s="87"/>
      <c r="C26" s="88"/>
      <c r="D26" s="87"/>
      <c r="E26" s="88"/>
      <c r="F26" s="87"/>
      <c r="G26" s="88"/>
      <c r="H26" s="87"/>
      <c r="I26" s="88"/>
      <c r="J26" s="87"/>
      <c r="K26" s="88"/>
      <c r="L26" s="87"/>
      <c r="M26" s="88"/>
      <c r="N26" s="87"/>
      <c r="O26" s="88"/>
      <c r="P26" s="89"/>
    </row>
    <row r="27" spans="1:16" s="23" customFormat="1" ht="12">
      <c r="B27" s="22"/>
      <c r="D27" s="22"/>
      <c r="F27" s="22"/>
      <c r="H27" s="22"/>
      <c r="J27" s="22"/>
      <c r="L27" s="22"/>
      <c r="N27" s="22"/>
      <c r="P27" s="22"/>
    </row>
    <row r="28" spans="1:16" s="23" customFormat="1" ht="12">
      <c r="B28" s="22"/>
      <c r="D28" s="22"/>
      <c r="F28" s="22"/>
      <c r="H28" s="22"/>
      <c r="J28" s="22"/>
      <c r="L28" s="22"/>
      <c r="N28" s="22"/>
      <c r="P28" s="22"/>
    </row>
    <row r="29" spans="1:16" s="23" customFormat="1" ht="12">
      <c r="B29" s="22"/>
      <c r="D29" s="22"/>
      <c r="F29" s="22"/>
      <c r="H29" s="22"/>
      <c r="J29" s="22"/>
      <c r="L29" s="22"/>
      <c r="N29" s="22"/>
      <c r="P29" s="22"/>
    </row>
    <row r="30" spans="1:16" s="23" customFormat="1" ht="12">
      <c r="B30" s="22"/>
      <c r="D30" s="22"/>
      <c r="F30" s="22"/>
      <c r="H30" s="22"/>
      <c r="J30" s="22"/>
      <c r="L30" s="22"/>
      <c r="N30" s="22"/>
      <c r="P30" s="22"/>
    </row>
    <row r="31" spans="1:16" s="23" customFormat="1" ht="12">
      <c r="B31" s="22"/>
      <c r="D31" s="22"/>
      <c r="F31" s="22"/>
      <c r="H31" s="22"/>
      <c r="J31" s="22"/>
      <c r="L31" s="22"/>
      <c r="N31" s="22"/>
      <c r="P31" s="22"/>
    </row>
    <row r="32" spans="1:16" s="23" customFormat="1" ht="12">
      <c r="B32" s="22"/>
      <c r="D32" s="22"/>
      <c r="F32" s="22"/>
      <c r="H32" s="22"/>
      <c r="J32" s="22"/>
      <c r="L32" s="22"/>
      <c r="N32" s="22"/>
      <c r="P32" s="22"/>
    </row>
    <row r="33" spans="1:16" s="23" customFormat="1" ht="12">
      <c r="B33" s="22"/>
      <c r="D33" s="22"/>
      <c r="F33" s="22"/>
      <c r="H33" s="22"/>
      <c r="J33" s="22"/>
      <c r="L33" s="22"/>
      <c r="N33" s="22"/>
      <c r="P33" s="22"/>
    </row>
    <row r="34" spans="1:16" s="23" customFormat="1" ht="12">
      <c r="B34" s="22"/>
      <c r="D34" s="22"/>
      <c r="F34" s="22"/>
      <c r="H34" s="22"/>
      <c r="J34" s="22"/>
      <c r="L34" s="22"/>
      <c r="N34" s="22"/>
      <c r="P34" s="22"/>
    </row>
    <row r="35" spans="1:16" s="23" customFormat="1" ht="12">
      <c r="B35" s="22"/>
      <c r="D35" s="22"/>
      <c r="F35" s="22"/>
      <c r="H35" s="22"/>
      <c r="J35" s="22"/>
      <c r="L35" s="22"/>
      <c r="N35" s="22"/>
      <c r="P35" s="22"/>
    </row>
    <row r="36" spans="1:16" s="23" customFormat="1" ht="12">
      <c r="B36" s="22"/>
      <c r="D36" s="22"/>
      <c r="F36" s="22"/>
      <c r="H36" s="22"/>
      <c r="J36" s="22"/>
      <c r="L36" s="22"/>
      <c r="N36" s="22"/>
      <c r="P36" s="22"/>
    </row>
    <row r="37" spans="1:16" s="23" customFormat="1" ht="12">
      <c r="B37" s="22"/>
      <c r="D37" s="22"/>
      <c r="F37" s="22"/>
      <c r="H37" s="22"/>
      <c r="J37" s="22"/>
      <c r="L37" s="22"/>
      <c r="N37" s="22"/>
      <c r="P37" s="22"/>
    </row>
    <row r="38" spans="1:16" s="23" customFormat="1" ht="10.5" customHeight="1">
      <c r="B38" s="22"/>
      <c r="D38" s="22"/>
      <c r="F38" s="22"/>
      <c r="H38" s="22"/>
      <c r="J38" s="22"/>
      <c r="L38" s="22"/>
      <c r="N38" s="22"/>
      <c r="P38" s="22"/>
    </row>
    <row r="39" spans="1:16" s="23" customFormat="1">
      <c r="A39" s="28"/>
      <c r="B39" s="22"/>
      <c r="D39" s="22"/>
      <c r="F39" s="22"/>
      <c r="H39" s="22"/>
      <c r="J39" s="22"/>
      <c r="L39" s="22"/>
      <c r="N39" s="22"/>
      <c r="P39" s="22"/>
    </row>
    <row r="40" spans="1:16">
      <c r="A40" s="28"/>
    </row>
    <row r="41" spans="1:16">
      <c r="A41" s="28"/>
    </row>
    <row r="42" spans="1:16">
      <c r="A42" s="28"/>
    </row>
  </sheetData>
  <phoneticPr fontId="0" type="noConversion"/>
  <printOptions horizontalCentered="1" verticalCentered="1"/>
  <pageMargins left="0" right="0" top="0.39370078740157483" bottom="0.19685039370078741" header="0.51181102362204722" footer="0.74"/>
  <pageSetup paperSize="9" scale="80" orientation="landscape" horizontalDpi="4294967292" verticalDpi="4294967292" r:id="rId1"/>
  <headerFooter alignWithMargins="0">
    <oddHeader xml:space="preserve">&amp;R
</oddHeader>
    <oddFooter>&amp;L&amp;"Arial,Standard"&amp;11Übersichten/Zeitreihen/Internet/&amp;F/&amp;A&amp;R&amp;"Arial,Standard"&amp;11Statistik der Kohlenwirtschaft e.V., Köln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70" workbookViewId="0">
      <selection activeCell="A25" sqref="A25"/>
    </sheetView>
  </sheetViews>
  <sheetFormatPr baseColWidth="10" defaultRowHeight="12.75"/>
  <cols>
    <col min="1" max="1" width="11.42578125" style="102"/>
    <col min="2" max="2" width="15.7109375" style="103" customWidth="1"/>
    <col min="3" max="3" width="7.7109375" style="92" customWidth="1"/>
    <col min="4" max="4" width="15.7109375" style="103" customWidth="1"/>
    <col min="5" max="5" width="7.7109375" style="92" customWidth="1"/>
    <col min="6" max="6" width="15.7109375" style="103" customWidth="1"/>
    <col min="7" max="7" width="7.7109375" style="92" customWidth="1"/>
    <col min="8" max="8" width="15.7109375" style="103" customWidth="1"/>
    <col min="9" max="9" width="7.7109375" style="92" customWidth="1"/>
    <col min="10" max="10" width="15.7109375" style="103" customWidth="1"/>
    <col min="11" max="11" width="7.7109375" style="92" customWidth="1"/>
    <col min="12" max="12" width="15.7109375" style="103" customWidth="1"/>
    <col min="13" max="13" width="7.7109375" style="92" customWidth="1"/>
    <col min="14" max="14" width="15.7109375" style="103" customWidth="1"/>
    <col min="15" max="15" width="7.7109375" style="92" customWidth="1"/>
    <col min="16" max="16" width="15.7109375" style="103" customWidth="1"/>
    <col min="17" max="16384" width="11.42578125" style="92"/>
  </cols>
  <sheetData>
    <row r="1" spans="1:16" ht="13.5" thickBot="1"/>
    <row r="2" spans="1:16" s="90" customFormat="1" ht="27.75" customHeight="1">
      <c r="A2" s="105" t="s">
        <v>0</v>
      </c>
      <c r="B2" s="106"/>
      <c r="C2" s="107"/>
      <c r="D2" s="107"/>
      <c r="E2" s="108"/>
      <c r="F2" s="108"/>
      <c r="G2" s="109"/>
      <c r="H2" s="110"/>
      <c r="I2" s="110"/>
      <c r="J2" s="106"/>
      <c r="K2" s="106"/>
      <c r="L2" s="106"/>
      <c r="M2" s="106"/>
      <c r="N2" s="106"/>
      <c r="O2" s="106"/>
      <c r="P2" s="111"/>
    </row>
    <row r="3" spans="1:16" s="91" customFormat="1" ht="27.75" customHeight="1" thickBot="1">
      <c r="A3" s="112" t="s">
        <v>13</v>
      </c>
      <c r="B3" s="113"/>
      <c r="C3" s="113"/>
      <c r="D3" s="114"/>
      <c r="E3" s="114"/>
      <c r="F3" s="115"/>
      <c r="G3" s="116"/>
      <c r="H3" s="116"/>
      <c r="I3" s="116"/>
      <c r="J3" s="116"/>
      <c r="K3" s="116"/>
      <c r="L3" s="116"/>
      <c r="M3" s="116"/>
      <c r="N3" s="116"/>
      <c r="O3" s="116"/>
      <c r="P3" s="117"/>
    </row>
    <row r="4" spans="1:16" ht="27.75" customHeight="1">
      <c r="A4" s="118" t="s">
        <v>2</v>
      </c>
      <c r="B4" s="126" t="s">
        <v>3</v>
      </c>
      <c r="C4" s="127"/>
      <c r="D4" s="126" t="s">
        <v>4</v>
      </c>
      <c r="E4" s="127"/>
      <c r="F4" s="126" t="s">
        <v>5</v>
      </c>
      <c r="G4" s="127"/>
      <c r="H4" s="126" t="s">
        <v>6</v>
      </c>
      <c r="I4" s="127"/>
      <c r="J4" s="126" t="s">
        <v>7</v>
      </c>
      <c r="K4" s="127"/>
      <c r="L4" s="126" t="s">
        <v>18</v>
      </c>
      <c r="M4" s="127"/>
      <c r="N4" s="126" t="s">
        <v>19</v>
      </c>
      <c r="O4" s="127"/>
      <c r="P4" s="128" t="s">
        <v>8</v>
      </c>
    </row>
    <row r="5" spans="1:16" s="93" customFormat="1" ht="22.5" customHeight="1" thickBot="1">
      <c r="A5" s="119"/>
      <c r="B5" s="120" t="s">
        <v>9</v>
      </c>
      <c r="C5" s="121" t="s">
        <v>10</v>
      </c>
      <c r="D5" s="122" t="s">
        <v>9</v>
      </c>
      <c r="E5" s="123" t="s">
        <v>10</v>
      </c>
      <c r="F5" s="123" t="s">
        <v>9</v>
      </c>
      <c r="G5" s="123" t="s">
        <v>10</v>
      </c>
      <c r="H5" s="123" t="s">
        <v>9</v>
      </c>
      <c r="I5" s="124" t="s">
        <v>10</v>
      </c>
      <c r="J5" s="123" t="s">
        <v>9</v>
      </c>
      <c r="K5" s="123" t="s">
        <v>10</v>
      </c>
      <c r="L5" s="123" t="s">
        <v>9</v>
      </c>
      <c r="M5" s="123" t="s">
        <v>10</v>
      </c>
      <c r="N5" s="123" t="s">
        <v>9</v>
      </c>
      <c r="O5" s="123" t="s">
        <v>10</v>
      </c>
      <c r="P5" s="125" t="s">
        <v>9</v>
      </c>
    </row>
    <row r="6" spans="1:16" s="96" customFormat="1" ht="18" customHeight="1">
      <c r="A6" s="118">
        <v>1980</v>
      </c>
      <c r="B6" s="135">
        <v>76.5</v>
      </c>
      <c r="C6" s="136">
        <f t="shared" ref="C6:C20" si="0">(B6*100)/P6</f>
        <v>63.380281690140841</v>
      </c>
      <c r="D6" s="135">
        <v>8.1</v>
      </c>
      <c r="E6" s="136">
        <f t="shared" ref="E6:E20" si="1">(D6*100)/P6</f>
        <v>6.7108533554266776</v>
      </c>
      <c r="F6" s="135">
        <v>21</v>
      </c>
      <c r="G6" s="136">
        <f t="shared" ref="G6:G20" si="2">(F6*100)/P6</f>
        <v>17.39850869925435</v>
      </c>
      <c r="H6" s="135">
        <v>10.3</v>
      </c>
      <c r="I6" s="136">
        <f t="shared" ref="I6:I20" si="3">(H6*100)/P6</f>
        <v>8.5335542667771325</v>
      </c>
      <c r="J6" s="135">
        <v>4.4000000000000004</v>
      </c>
      <c r="K6" s="136">
        <f t="shared" ref="K6:K17" si="4">(J6*100)/P6</f>
        <v>3.645401822700912</v>
      </c>
      <c r="L6" s="135">
        <v>0.2</v>
      </c>
      <c r="M6" s="136">
        <f t="shared" ref="M6:M18" si="5">(L6*100)/P6</f>
        <v>0.16570008285004142</v>
      </c>
      <c r="N6" s="135">
        <v>0.2</v>
      </c>
      <c r="O6" s="136">
        <f t="shared" ref="O6:O20" si="6">(N6*100)/P6</f>
        <v>0.16570008285004142</v>
      </c>
      <c r="P6" s="137">
        <f t="shared" ref="P6:P20" si="7">B6+D6+F6+H6+J6+L6+N6</f>
        <v>120.7</v>
      </c>
    </row>
    <row r="7" spans="1:16" s="96" customFormat="1" ht="18" customHeight="1">
      <c r="A7" s="138">
        <v>1981</v>
      </c>
      <c r="B7" s="94">
        <v>79.099999999999994</v>
      </c>
      <c r="C7" s="95">
        <f t="shared" si="0"/>
        <v>64.94252873563218</v>
      </c>
      <c r="D7" s="94">
        <v>6.3</v>
      </c>
      <c r="E7" s="95">
        <f t="shared" si="1"/>
        <v>5.1724137931034484</v>
      </c>
      <c r="F7" s="94">
        <v>20.3</v>
      </c>
      <c r="G7" s="95">
        <f t="shared" si="2"/>
        <v>16.666666666666668</v>
      </c>
      <c r="H7" s="94">
        <v>11.3</v>
      </c>
      <c r="I7" s="95">
        <f t="shared" si="3"/>
        <v>9.277504105090312</v>
      </c>
      <c r="J7" s="94">
        <v>4.4000000000000004</v>
      </c>
      <c r="K7" s="95">
        <f t="shared" si="4"/>
        <v>3.6124794745484405</v>
      </c>
      <c r="L7" s="94">
        <v>0.2</v>
      </c>
      <c r="M7" s="95">
        <f t="shared" si="5"/>
        <v>0.16420361247947454</v>
      </c>
      <c r="N7" s="94">
        <v>0.2</v>
      </c>
      <c r="O7" s="95">
        <f t="shared" si="6"/>
        <v>0.16420361247947454</v>
      </c>
      <c r="P7" s="139">
        <f t="shared" si="7"/>
        <v>121.8</v>
      </c>
    </row>
    <row r="8" spans="1:16" s="96" customFormat="1" ht="18" customHeight="1">
      <c r="A8" s="138">
        <v>1982</v>
      </c>
      <c r="B8" s="94">
        <v>80.099999999999994</v>
      </c>
      <c r="C8" s="95">
        <f t="shared" si="0"/>
        <v>67.424242424242422</v>
      </c>
      <c r="D8" s="94">
        <v>5.9</v>
      </c>
      <c r="E8" s="95">
        <f t="shared" si="1"/>
        <v>4.9663299663299663</v>
      </c>
      <c r="F8" s="94">
        <v>17.3</v>
      </c>
      <c r="G8" s="95">
        <f t="shared" si="2"/>
        <v>14.562289562289562</v>
      </c>
      <c r="H8" s="94">
        <v>11.2</v>
      </c>
      <c r="I8" s="95">
        <f t="shared" si="3"/>
        <v>9.4276094276094273</v>
      </c>
      <c r="J8" s="94">
        <v>4</v>
      </c>
      <c r="K8" s="95">
        <f t="shared" si="4"/>
        <v>3.3670033670033672</v>
      </c>
      <c r="L8" s="94">
        <v>0.1</v>
      </c>
      <c r="M8" s="95">
        <f t="shared" si="5"/>
        <v>8.4175084175084181E-2</v>
      </c>
      <c r="N8" s="94">
        <v>0.2</v>
      </c>
      <c r="O8" s="95">
        <f t="shared" si="6"/>
        <v>0.16835016835016836</v>
      </c>
      <c r="P8" s="139">
        <f t="shared" si="7"/>
        <v>118.8</v>
      </c>
    </row>
    <row r="9" spans="1:16" s="96" customFormat="1" ht="18" customHeight="1">
      <c r="A9" s="138">
        <v>1983</v>
      </c>
      <c r="B9" s="94">
        <v>81.599999999999994</v>
      </c>
      <c r="C9" s="95">
        <f t="shared" si="0"/>
        <v>68.227424749163873</v>
      </c>
      <c r="D9" s="94">
        <v>4.9000000000000004</v>
      </c>
      <c r="E9" s="95">
        <f t="shared" si="1"/>
        <v>4.0969899665551841</v>
      </c>
      <c r="F9" s="94">
        <v>15.9</v>
      </c>
      <c r="G9" s="95">
        <f t="shared" si="2"/>
        <v>13.294314381270903</v>
      </c>
      <c r="H9" s="94">
        <v>12.2</v>
      </c>
      <c r="I9" s="95">
        <f t="shared" si="3"/>
        <v>10.200668896321069</v>
      </c>
      <c r="J9" s="94">
        <v>4.5999999999999996</v>
      </c>
      <c r="K9" s="95">
        <f t="shared" si="4"/>
        <v>3.8461538461538454</v>
      </c>
      <c r="L9" s="94">
        <v>0.2</v>
      </c>
      <c r="M9" s="95">
        <f t="shared" si="5"/>
        <v>0.16722408026755853</v>
      </c>
      <c r="N9" s="94">
        <v>0.2</v>
      </c>
      <c r="O9" s="95">
        <f t="shared" si="6"/>
        <v>0.16722408026755853</v>
      </c>
      <c r="P9" s="139">
        <f t="shared" si="7"/>
        <v>119.60000000000001</v>
      </c>
    </row>
    <row r="10" spans="1:16" s="96" customFormat="1" ht="18" customHeight="1">
      <c r="A10" s="138">
        <v>1984</v>
      </c>
      <c r="B10" s="94">
        <v>86.7</v>
      </c>
      <c r="C10" s="95">
        <f t="shared" si="0"/>
        <v>71.123872026251021</v>
      </c>
      <c r="D10" s="94">
        <v>4.9000000000000004</v>
      </c>
      <c r="E10" s="95">
        <f t="shared" si="1"/>
        <v>4.0196882690730114</v>
      </c>
      <c r="F10" s="94">
        <v>13.5</v>
      </c>
      <c r="G10" s="95">
        <f t="shared" si="2"/>
        <v>11.074651353568498</v>
      </c>
      <c r="H10" s="94">
        <v>12.3</v>
      </c>
      <c r="I10" s="95">
        <f t="shared" si="3"/>
        <v>10.090237899917964</v>
      </c>
      <c r="J10" s="94">
        <v>4.4000000000000004</v>
      </c>
      <c r="K10" s="95">
        <f t="shared" si="4"/>
        <v>3.6095159967186223</v>
      </c>
      <c r="L10" s="94">
        <v>0</v>
      </c>
      <c r="M10" s="95">
        <f t="shared" si="5"/>
        <v>0</v>
      </c>
      <c r="N10" s="94">
        <v>0.1</v>
      </c>
      <c r="O10" s="95">
        <f t="shared" si="6"/>
        <v>8.203445447087776E-2</v>
      </c>
      <c r="P10" s="139">
        <f t="shared" si="7"/>
        <v>121.9</v>
      </c>
    </row>
    <row r="11" spans="1:16" s="96" customFormat="1" ht="18" customHeight="1">
      <c r="A11" s="138">
        <v>1985</v>
      </c>
      <c r="B11" s="94">
        <v>89.7</v>
      </c>
      <c r="C11" s="95">
        <f t="shared" si="0"/>
        <v>70.297805642633236</v>
      </c>
      <c r="D11" s="94">
        <v>6.3</v>
      </c>
      <c r="E11" s="95">
        <f t="shared" si="1"/>
        <v>4.9373040752351098</v>
      </c>
      <c r="F11" s="94">
        <v>15.2</v>
      </c>
      <c r="G11" s="95">
        <f t="shared" si="2"/>
        <v>11.912225705329154</v>
      </c>
      <c r="H11" s="94">
        <v>11.6</v>
      </c>
      <c r="I11" s="95">
        <f t="shared" si="3"/>
        <v>9.0909090909090917</v>
      </c>
      <c r="J11" s="94">
        <v>4.7</v>
      </c>
      <c r="K11" s="95">
        <f t="shared" si="4"/>
        <v>3.6833855799373043</v>
      </c>
      <c r="L11" s="94">
        <v>0</v>
      </c>
      <c r="M11" s="95">
        <f t="shared" si="5"/>
        <v>0</v>
      </c>
      <c r="N11" s="94">
        <v>0.1</v>
      </c>
      <c r="O11" s="95">
        <f t="shared" si="6"/>
        <v>7.8369905956112859E-2</v>
      </c>
      <c r="P11" s="139">
        <f t="shared" si="7"/>
        <v>127.6</v>
      </c>
    </row>
    <row r="12" spans="1:16" s="96" customFormat="1" ht="18" customHeight="1">
      <c r="A12" s="138">
        <v>1986</v>
      </c>
      <c r="B12" s="94">
        <v>90.4</v>
      </c>
      <c r="C12" s="95">
        <f t="shared" si="0"/>
        <v>70.625000000000014</v>
      </c>
      <c r="D12" s="94">
        <v>6.1</v>
      </c>
      <c r="E12" s="95">
        <f t="shared" si="1"/>
        <v>4.7656250000000009</v>
      </c>
      <c r="F12" s="94">
        <v>14.4</v>
      </c>
      <c r="G12" s="95">
        <f t="shared" si="2"/>
        <v>11.250000000000002</v>
      </c>
      <c r="H12" s="94">
        <v>12.8</v>
      </c>
      <c r="I12" s="95">
        <f t="shared" si="3"/>
        <v>10.000000000000002</v>
      </c>
      <c r="J12" s="94">
        <v>4.0999999999999996</v>
      </c>
      <c r="K12" s="95">
        <f t="shared" si="4"/>
        <v>3.203125</v>
      </c>
      <c r="L12" s="94">
        <v>0.1</v>
      </c>
      <c r="M12" s="95">
        <f t="shared" si="5"/>
        <v>7.8125000000000014E-2</v>
      </c>
      <c r="N12" s="94">
        <v>0.1</v>
      </c>
      <c r="O12" s="95">
        <f t="shared" si="6"/>
        <v>7.8125000000000014E-2</v>
      </c>
      <c r="P12" s="139">
        <f t="shared" si="7"/>
        <v>127.99999999999999</v>
      </c>
    </row>
    <row r="13" spans="1:16" s="96" customFormat="1" ht="18" customHeight="1">
      <c r="A13" s="138">
        <v>1987</v>
      </c>
      <c r="B13" s="94">
        <v>90.5</v>
      </c>
      <c r="C13" s="95">
        <f t="shared" si="0"/>
        <v>68.301886792452834</v>
      </c>
      <c r="D13" s="94">
        <v>7</v>
      </c>
      <c r="E13" s="95">
        <f t="shared" si="1"/>
        <v>5.283018867924528</v>
      </c>
      <c r="F13" s="94">
        <v>17.5</v>
      </c>
      <c r="G13" s="95">
        <f t="shared" si="2"/>
        <v>13.20754716981132</v>
      </c>
      <c r="H13" s="94">
        <v>12.7</v>
      </c>
      <c r="I13" s="95">
        <f t="shared" si="3"/>
        <v>9.584905660377359</v>
      </c>
      <c r="J13" s="94">
        <v>4.2</v>
      </c>
      <c r="K13" s="95">
        <f t="shared" si="4"/>
        <v>3.1698113207547172</v>
      </c>
      <c r="L13" s="94">
        <v>0.5</v>
      </c>
      <c r="M13" s="95">
        <f t="shared" si="5"/>
        <v>0.37735849056603776</v>
      </c>
      <c r="N13" s="94">
        <v>0.1</v>
      </c>
      <c r="O13" s="95">
        <f t="shared" si="6"/>
        <v>7.5471698113207544E-2</v>
      </c>
      <c r="P13" s="139">
        <f t="shared" si="7"/>
        <v>132.5</v>
      </c>
    </row>
    <row r="14" spans="1:16" s="96" customFormat="1" ht="18" customHeight="1">
      <c r="A14" s="138">
        <v>1988</v>
      </c>
      <c r="B14" s="94">
        <v>89.1</v>
      </c>
      <c r="C14" s="95">
        <f t="shared" si="0"/>
        <v>68.856259659969098</v>
      </c>
      <c r="D14" s="94">
        <v>5.9</v>
      </c>
      <c r="E14" s="95">
        <f t="shared" si="1"/>
        <v>4.5595054095826901</v>
      </c>
      <c r="F14" s="94">
        <v>17.2</v>
      </c>
      <c r="G14" s="95">
        <f t="shared" si="2"/>
        <v>13.292117465224113</v>
      </c>
      <c r="H14" s="94">
        <v>12.4</v>
      </c>
      <c r="I14" s="95">
        <f t="shared" si="3"/>
        <v>9.5826893353941287</v>
      </c>
      <c r="J14" s="94">
        <v>4.4000000000000004</v>
      </c>
      <c r="K14" s="95">
        <f t="shared" si="4"/>
        <v>3.4003091190108203</v>
      </c>
      <c r="L14" s="94">
        <v>0.2</v>
      </c>
      <c r="M14" s="95">
        <f t="shared" si="5"/>
        <v>0.15455950540958271</v>
      </c>
      <c r="N14" s="94">
        <v>0.2</v>
      </c>
      <c r="O14" s="95">
        <f t="shared" si="6"/>
        <v>0.15455950540958271</v>
      </c>
      <c r="P14" s="139">
        <f t="shared" si="7"/>
        <v>129.39999999999998</v>
      </c>
    </row>
    <row r="15" spans="1:16" s="96" customFormat="1" ht="18" customHeight="1">
      <c r="A15" s="138">
        <v>1989</v>
      </c>
      <c r="B15" s="94">
        <v>87.7</v>
      </c>
      <c r="C15" s="95">
        <f t="shared" si="0"/>
        <v>68.622848200312987</v>
      </c>
      <c r="D15" s="94">
        <v>5.3</v>
      </c>
      <c r="E15" s="95">
        <f t="shared" si="1"/>
        <v>4.1471048513302033</v>
      </c>
      <c r="F15" s="94">
        <v>17.899999999999999</v>
      </c>
      <c r="G15" s="95">
        <f t="shared" si="2"/>
        <v>14.006259780907666</v>
      </c>
      <c r="H15" s="94">
        <v>11.9</v>
      </c>
      <c r="I15" s="95">
        <f t="shared" si="3"/>
        <v>9.3114241001564935</v>
      </c>
      <c r="J15" s="94">
        <v>4.7</v>
      </c>
      <c r="K15" s="95">
        <f t="shared" si="4"/>
        <v>3.6776212832550859</v>
      </c>
      <c r="L15" s="94">
        <v>0.2</v>
      </c>
      <c r="M15" s="95">
        <f t="shared" si="5"/>
        <v>0.15649452269170577</v>
      </c>
      <c r="N15" s="94">
        <v>0.1</v>
      </c>
      <c r="O15" s="95">
        <f t="shared" si="6"/>
        <v>7.8247261345852887E-2</v>
      </c>
      <c r="P15" s="139">
        <f t="shared" si="7"/>
        <v>127.80000000000001</v>
      </c>
    </row>
    <row r="16" spans="1:16" s="99" customFormat="1" ht="18" customHeight="1">
      <c r="A16" s="140">
        <v>1990</v>
      </c>
      <c r="B16" s="97">
        <v>77.141999999999996</v>
      </c>
      <c r="C16" s="98">
        <f t="shared" si="0"/>
        <v>69.065482478915612</v>
      </c>
      <c r="D16" s="97">
        <v>4.6769999999999996</v>
      </c>
      <c r="E16" s="98">
        <f t="shared" si="1"/>
        <v>4.1873332497716973</v>
      </c>
      <c r="F16" s="97">
        <v>17.736000000000001</v>
      </c>
      <c r="G16" s="98">
        <f t="shared" si="2"/>
        <v>15.879098250577474</v>
      </c>
      <c r="H16" s="97">
        <v>9.5869999999999997</v>
      </c>
      <c r="I16" s="98">
        <f t="shared" si="3"/>
        <v>8.5832721542786548</v>
      </c>
      <c r="J16" s="97">
        <v>2.1019999999999999</v>
      </c>
      <c r="K16" s="98">
        <f t="shared" si="4"/>
        <v>1.8819274088133653</v>
      </c>
      <c r="L16" s="97">
        <v>0.24299999999999999</v>
      </c>
      <c r="M16" s="98">
        <f t="shared" si="5"/>
        <v>0.21755868712733006</v>
      </c>
      <c r="N16" s="97">
        <v>0.20699999999999999</v>
      </c>
      <c r="O16" s="98">
        <f t="shared" si="6"/>
        <v>0.18532777051587374</v>
      </c>
      <c r="P16" s="141">
        <f t="shared" si="7"/>
        <v>111.69399999999999</v>
      </c>
    </row>
    <row r="17" spans="1:19" s="99" customFormat="1" ht="18" customHeight="1">
      <c r="A17" s="140">
        <v>1991</v>
      </c>
      <c r="B17" s="97">
        <v>52.691000000000003</v>
      </c>
      <c r="C17" s="98">
        <f t="shared" si="0"/>
        <v>61.967540867928967</v>
      </c>
      <c r="D17" s="97">
        <v>3.1469999999999998</v>
      </c>
      <c r="E17" s="98">
        <f t="shared" si="1"/>
        <v>3.7010466894037397</v>
      </c>
      <c r="F17" s="97">
        <v>20.724</v>
      </c>
      <c r="G17" s="98">
        <f t="shared" si="2"/>
        <v>24.372574385510998</v>
      </c>
      <c r="H17" s="97">
        <v>8.3689999999999998</v>
      </c>
      <c r="I17" s="98">
        <f t="shared" si="3"/>
        <v>9.8424085616841115</v>
      </c>
      <c r="J17" s="97">
        <v>0</v>
      </c>
      <c r="K17" s="98">
        <f t="shared" si="4"/>
        <v>0</v>
      </c>
      <c r="L17" s="100">
        <v>-0.25600000000000001</v>
      </c>
      <c r="M17" s="101">
        <f t="shared" si="5"/>
        <v>-0.30107021051393629</v>
      </c>
      <c r="N17" s="97">
        <v>0.35499999999999998</v>
      </c>
      <c r="O17" s="98">
        <f t="shared" si="6"/>
        <v>0.41749970598612252</v>
      </c>
      <c r="P17" s="141">
        <f t="shared" si="7"/>
        <v>85.03</v>
      </c>
    </row>
    <row r="18" spans="1:19" s="99" customFormat="1" ht="18" customHeight="1">
      <c r="A18" s="140">
        <v>1992</v>
      </c>
      <c r="B18" s="97">
        <v>40.991999999999997</v>
      </c>
      <c r="C18" s="98">
        <f t="shared" si="0"/>
        <v>53.571008507690912</v>
      </c>
      <c r="D18" s="97">
        <v>2.8639999999999999</v>
      </c>
      <c r="E18" s="98">
        <f t="shared" si="1"/>
        <v>3.7428612501470231</v>
      </c>
      <c r="F18" s="97">
        <v>23.731000000000002</v>
      </c>
      <c r="G18" s="98">
        <f t="shared" si="2"/>
        <v>31.013212404762228</v>
      </c>
      <c r="H18" s="97">
        <v>8.7050000000000001</v>
      </c>
      <c r="I18" s="98">
        <f t="shared" si="3"/>
        <v>11.376259491106786</v>
      </c>
      <c r="J18" s="97">
        <v>0</v>
      </c>
      <c r="K18" s="98">
        <v>0</v>
      </c>
      <c r="L18" s="100">
        <v>-0.16200000000000001</v>
      </c>
      <c r="M18" s="101">
        <f t="shared" si="5"/>
        <v>-0.21171212378624923</v>
      </c>
      <c r="N18" s="97">
        <v>0.38900000000000001</v>
      </c>
      <c r="O18" s="98">
        <f t="shared" si="6"/>
        <v>0.50837047007932679</v>
      </c>
      <c r="P18" s="141">
        <f t="shared" si="7"/>
        <v>76.518999999999977</v>
      </c>
    </row>
    <row r="19" spans="1:19" s="99" customFormat="1" ht="18" customHeight="1">
      <c r="A19" s="142" t="s">
        <v>11</v>
      </c>
      <c r="B19" s="97">
        <v>36.192</v>
      </c>
      <c r="C19" s="98">
        <f t="shared" si="0"/>
        <v>48.718500969200939</v>
      </c>
      <c r="D19" s="97">
        <v>2.5590000000000002</v>
      </c>
      <c r="E19" s="98">
        <f t="shared" si="1"/>
        <v>3.4447017014861077</v>
      </c>
      <c r="F19" s="97">
        <v>24.949000000000002</v>
      </c>
      <c r="G19" s="98">
        <f t="shared" si="2"/>
        <v>33.584158948955412</v>
      </c>
      <c r="H19" s="97">
        <v>10.32</v>
      </c>
      <c r="I19" s="98">
        <f t="shared" si="3"/>
        <v>13.891880249838465</v>
      </c>
      <c r="J19" s="97">
        <v>0</v>
      </c>
      <c r="K19" s="98">
        <f>(J19*100)/P19</f>
        <v>0</v>
      </c>
      <c r="L19" s="100">
        <v>-9.5000000000000001E-2</v>
      </c>
      <c r="M19" s="101">
        <f>(L19*100)/P19</f>
        <v>-0.12788068059444324</v>
      </c>
      <c r="N19" s="97">
        <v>0.36299999999999999</v>
      </c>
      <c r="O19" s="98">
        <f t="shared" si="6"/>
        <v>0.4886388111135041</v>
      </c>
      <c r="P19" s="141">
        <f t="shared" si="7"/>
        <v>74.288000000000011</v>
      </c>
    </row>
    <row r="20" spans="1:19" s="99" customFormat="1" ht="18" customHeight="1">
      <c r="A20" s="142" t="s">
        <v>12</v>
      </c>
      <c r="B20" s="97">
        <v>31.934000000000001</v>
      </c>
      <c r="C20" s="98">
        <f t="shared" si="0"/>
        <v>43.782990800279698</v>
      </c>
      <c r="D20" s="97">
        <v>2.4390000000000001</v>
      </c>
      <c r="E20" s="98">
        <f t="shared" si="1"/>
        <v>3.3439817925058613</v>
      </c>
      <c r="F20" s="97">
        <v>26.02</v>
      </c>
      <c r="G20" s="98">
        <f t="shared" si="2"/>
        <v>35.674623305044079</v>
      </c>
      <c r="H20" s="97">
        <v>12.311</v>
      </c>
      <c r="I20" s="98">
        <f t="shared" si="3"/>
        <v>16.878950326994527</v>
      </c>
      <c r="J20" s="97">
        <v>0</v>
      </c>
      <c r="K20" s="98">
        <f>(J20*100)/P20</f>
        <v>0</v>
      </c>
      <c r="L20" s="100">
        <v>-0.16200000000000001</v>
      </c>
      <c r="M20" s="101">
        <f>(L20*100)/P20</f>
        <v>-0.22210949175315683</v>
      </c>
      <c r="N20" s="97">
        <v>0.39500000000000002</v>
      </c>
      <c r="O20" s="98">
        <f t="shared" si="6"/>
        <v>0.54156326692899348</v>
      </c>
      <c r="P20" s="141">
        <f t="shared" si="7"/>
        <v>72.936999999999998</v>
      </c>
      <c r="S20" s="160"/>
    </row>
    <row r="21" spans="1:19" s="99" customFormat="1" ht="11.25" customHeight="1">
      <c r="A21" s="142"/>
      <c r="B21" s="129"/>
      <c r="C21" s="130"/>
      <c r="D21" s="129"/>
      <c r="E21" s="130"/>
      <c r="F21" s="129"/>
      <c r="G21" s="130"/>
      <c r="H21" s="129"/>
      <c r="I21" s="130"/>
      <c r="J21" s="129"/>
      <c r="K21" s="130"/>
      <c r="L21" s="131"/>
      <c r="M21" s="132"/>
      <c r="N21" s="129"/>
      <c r="O21" s="130"/>
      <c r="P21" s="143"/>
      <c r="S21" s="160"/>
    </row>
    <row r="22" spans="1:19" s="149" customFormat="1" ht="14.1" customHeight="1">
      <c r="A22" s="159" t="s">
        <v>20</v>
      </c>
      <c r="B22" s="146"/>
      <c r="C22" s="147"/>
      <c r="D22" s="146"/>
      <c r="E22" s="147"/>
      <c r="F22" s="146"/>
      <c r="G22" s="147"/>
      <c r="H22" s="146"/>
      <c r="I22" s="147"/>
      <c r="J22" s="146"/>
      <c r="K22" s="147"/>
      <c r="L22" s="146"/>
      <c r="M22" s="147"/>
      <c r="N22" s="146"/>
      <c r="O22" s="147"/>
      <c r="P22" s="148"/>
    </row>
    <row r="23" spans="1:19" s="149" customFormat="1" ht="14.1" customHeight="1">
      <c r="A23" s="150" t="s">
        <v>16</v>
      </c>
      <c r="B23" s="146"/>
      <c r="C23" s="147"/>
      <c r="D23" s="146"/>
      <c r="E23" s="147"/>
      <c r="F23" s="146"/>
      <c r="G23" s="147"/>
      <c r="H23" s="146"/>
      <c r="I23" s="147"/>
      <c r="J23" s="146"/>
      <c r="K23" s="147"/>
      <c r="L23" s="146"/>
      <c r="M23" s="147"/>
      <c r="N23" s="146"/>
      <c r="O23" s="147"/>
      <c r="P23" s="151"/>
    </row>
    <row r="24" spans="1:19" s="158" customFormat="1" ht="8.25" customHeight="1">
      <c r="A24" s="152"/>
      <c r="B24" s="153"/>
      <c r="C24" s="154"/>
      <c r="D24" s="153"/>
      <c r="E24" s="154"/>
      <c r="F24" s="153"/>
      <c r="G24" s="154"/>
      <c r="H24" s="153"/>
      <c r="I24" s="154"/>
      <c r="J24" s="153"/>
      <c r="K24" s="154"/>
      <c r="L24" s="155"/>
      <c r="M24" s="156"/>
      <c r="N24" s="153"/>
      <c r="O24" s="154"/>
      <c r="P24" s="157"/>
    </row>
    <row r="25" spans="1:19" s="149" customFormat="1" ht="14.1" customHeight="1">
      <c r="A25" s="35" t="s">
        <v>22</v>
      </c>
      <c r="B25" s="146"/>
      <c r="C25" s="147"/>
      <c r="D25" s="146"/>
      <c r="E25" s="147"/>
      <c r="F25" s="146"/>
      <c r="G25" s="147"/>
      <c r="H25" s="146"/>
      <c r="I25" s="147"/>
      <c r="J25" s="146"/>
      <c r="K25" s="147"/>
      <c r="L25" s="146"/>
      <c r="M25" s="147"/>
      <c r="N25" s="146"/>
      <c r="O25" s="147"/>
      <c r="P25" s="161" t="s">
        <v>21</v>
      </c>
    </row>
    <row r="26" spans="1:19" s="99" customFormat="1" ht="5.25" customHeight="1" thickBot="1">
      <c r="A26" s="144"/>
      <c r="B26" s="133"/>
      <c r="C26" s="134"/>
      <c r="D26" s="133"/>
      <c r="E26" s="134"/>
      <c r="F26" s="133"/>
      <c r="G26" s="134"/>
      <c r="H26" s="133"/>
      <c r="I26" s="134"/>
      <c r="J26" s="133"/>
      <c r="K26" s="134"/>
      <c r="L26" s="133"/>
      <c r="M26" s="134"/>
      <c r="N26" s="133"/>
      <c r="O26" s="134"/>
      <c r="P26" s="145"/>
    </row>
    <row r="27" spans="1:19" s="93" customFormat="1" ht="12">
      <c r="B27" s="104"/>
      <c r="D27" s="104"/>
      <c r="F27" s="104"/>
      <c r="H27" s="104"/>
      <c r="J27" s="104"/>
      <c r="L27" s="104"/>
      <c r="N27" s="104"/>
      <c r="P27" s="104"/>
    </row>
    <row r="28" spans="1:19" s="93" customFormat="1" ht="12">
      <c r="B28" s="104"/>
      <c r="D28" s="104"/>
      <c r="F28" s="104"/>
      <c r="H28" s="104"/>
      <c r="J28" s="104"/>
      <c r="L28" s="104"/>
      <c r="N28" s="104"/>
      <c r="P28" s="104"/>
    </row>
    <row r="29" spans="1:19" s="93" customFormat="1" ht="12">
      <c r="B29" s="104"/>
      <c r="D29" s="104"/>
      <c r="F29" s="104"/>
      <c r="H29" s="104"/>
      <c r="J29" s="104"/>
      <c r="L29" s="104"/>
      <c r="N29" s="104"/>
      <c r="P29" s="104"/>
    </row>
    <row r="30" spans="1:19" s="93" customFormat="1" ht="12">
      <c r="B30" s="104"/>
      <c r="D30" s="104"/>
      <c r="F30" s="104"/>
      <c r="H30" s="104"/>
      <c r="J30" s="104"/>
      <c r="L30" s="104"/>
      <c r="N30" s="104"/>
      <c r="P30" s="104"/>
    </row>
    <row r="31" spans="1:19" s="93" customFormat="1" ht="12">
      <c r="B31" s="104"/>
      <c r="D31" s="104"/>
      <c r="F31" s="104"/>
      <c r="H31" s="104"/>
      <c r="J31" s="104"/>
      <c r="L31" s="104"/>
      <c r="N31" s="104"/>
      <c r="P31" s="104"/>
    </row>
    <row r="32" spans="1:19" s="93" customFormat="1" ht="12">
      <c r="B32" s="104"/>
      <c r="D32" s="104"/>
      <c r="F32" s="104"/>
      <c r="H32" s="104"/>
      <c r="J32" s="104"/>
      <c r="L32" s="104"/>
      <c r="N32" s="104"/>
      <c r="P32" s="104"/>
    </row>
    <row r="33" spans="1:16" s="93" customFormat="1" ht="12">
      <c r="B33" s="104"/>
      <c r="D33" s="104"/>
      <c r="F33" s="104"/>
      <c r="H33" s="104"/>
      <c r="J33" s="104"/>
      <c r="L33" s="104"/>
      <c r="N33" s="104"/>
      <c r="P33" s="104"/>
    </row>
    <row r="34" spans="1:16" s="93" customFormat="1" ht="12">
      <c r="B34" s="104"/>
      <c r="D34" s="104"/>
      <c r="F34" s="104"/>
      <c r="H34" s="104"/>
      <c r="J34" s="104"/>
      <c r="L34" s="104"/>
      <c r="N34" s="104"/>
      <c r="P34" s="104"/>
    </row>
    <row r="35" spans="1:16" s="93" customFormat="1" ht="12">
      <c r="B35" s="104"/>
      <c r="D35" s="104"/>
      <c r="F35" s="104"/>
      <c r="H35" s="104"/>
      <c r="J35" s="104"/>
      <c r="L35" s="104"/>
      <c r="N35" s="104"/>
      <c r="P35" s="104"/>
    </row>
    <row r="36" spans="1:16">
      <c r="A36" s="92"/>
    </row>
  </sheetData>
  <phoneticPr fontId="0" type="noConversion"/>
  <printOptions horizontalCentered="1" verticalCentered="1"/>
  <pageMargins left="0" right="0" top="0.39370078740157483" bottom="0.19685039370078741" header="0.51181102362204722" footer="0.74"/>
  <pageSetup paperSize="9" scale="77" orientation="landscape" horizontalDpi="4294967292" verticalDpi="4294967292" r:id="rId1"/>
  <headerFooter alignWithMargins="0">
    <oddHeader xml:space="preserve">&amp;R
</oddHeader>
    <oddFooter>&amp;L&amp;"Arial,Standard"&amp;11Übersichten/Zeitreihen/Internet/&amp;F/&amp;A&amp;R&amp;"Arial,Standard"&amp;11
Statistik der Kohlenwirtschaft e.V., Köln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zoomScale="80" workbookViewId="0">
      <pane xSplit="1" ySplit="5" topLeftCell="B6" activePane="bottomRight" state="frozen"/>
      <selection pane="topRight" activeCell="B1" sqref="B1"/>
      <selection pane="bottomLeft" activeCell="A6" sqref="A6"/>
      <selection pane="bottomRight" activeCell="T16" sqref="T16"/>
    </sheetView>
  </sheetViews>
  <sheetFormatPr baseColWidth="10" defaultRowHeight="12.75"/>
  <cols>
    <col min="1" max="1" width="11.42578125" style="4"/>
    <col min="2" max="2" width="15.7109375" style="5" customWidth="1"/>
    <col min="3" max="3" width="7.7109375" style="3" customWidth="1"/>
    <col min="4" max="4" width="15.7109375" style="5" customWidth="1"/>
    <col min="5" max="5" width="7.7109375" style="3" customWidth="1"/>
    <col min="6" max="6" width="15.7109375" style="5" customWidth="1"/>
    <col min="7" max="7" width="7.7109375" style="3" customWidth="1"/>
    <col min="8" max="8" width="15.7109375" style="5" customWidth="1"/>
    <col min="9" max="9" width="7.7109375" style="3" customWidth="1"/>
    <col min="10" max="10" width="15.7109375" style="5" customWidth="1"/>
    <col min="11" max="11" width="7.7109375" style="3" customWidth="1"/>
    <col min="12" max="12" width="15.7109375" style="5" customWidth="1"/>
    <col min="13" max="13" width="7.7109375" style="3" customWidth="1"/>
    <col min="14" max="14" width="15.7109375" style="5" customWidth="1"/>
    <col min="15" max="15" width="11" style="3" customWidth="1"/>
    <col min="16" max="16" width="15.7109375" style="10" customWidth="1"/>
    <col min="17" max="17" width="12.7109375" style="3" bestFit="1" customWidth="1"/>
    <col min="18" max="16384" width="11.42578125" style="3"/>
  </cols>
  <sheetData>
    <row r="1" spans="1:16" ht="13.5" thickBot="1"/>
    <row r="2" spans="1:16" s="206" customFormat="1" ht="21.75" customHeight="1">
      <c r="A2" s="199" t="s">
        <v>0</v>
      </c>
      <c r="B2" s="200"/>
      <c r="C2" s="201"/>
      <c r="D2" s="201"/>
      <c r="E2" s="202"/>
      <c r="F2" s="202"/>
      <c r="G2" s="203"/>
      <c r="H2" s="204"/>
      <c r="I2" s="204"/>
      <c r="J2" s="200"/>
      <c r="K2" s="200"/>
      <c r="L2" s="200"/>
      <c r="M2" s="200"/>
      <c r="N2" s="200"/>
      <c r="O2" s="200"/>
      <c r="P2" s="205"/>
    </row>
    <row r="3" spans="1:16" s="213" customFormat="1" ht="23.25" customHeight="1" thickBot="1">
      <c r="A3" s="207" t="s">
        <v>14</v>
      </c>
      <c r="B3" s="208"/>
      <c r="C3" s="208"/>
      <c r="D3" s="209"/>
      <c r="E3" s="209"/>
      <c r="F3" s="210"/>
      <c r="G3" s="211"/>
      <c r="H3" s="211"/>
      <c r="I3" s="211"/>
      <c r="J3" s="211"/>
      <c r="K3" s="211"/>
      <c r="L3" s="211"/>
      <c r="M3" s="211"/>
      <c r="N3" s="211"/>
      <c r="O3" s="211"/>
      <c r="P3" s="212"/>
    </row>
    <row r="4" spans="1:16" s="173" customFormat="1" ht="37.5" customHeight="1">
      <c r="A4" s="167" t="s">
        <v>2</v>
      </c>
      <c r="B4" s="168" t="s">
        <v>3</v>
      </c>
      <c r="C4" s="169"/>
      <c r="D4" s="170" t="s">
        <v>4</v>
      </c>
      <c r="E4" s="171"/>
      <c r="F4" s="168" t="s">
        <v>5</v>
      </c>
      <c r="G4" s="171"/>
      <c r="H4" s="168" t="s">
        <v>6</v>
      </c>
      <c r="I4" s="171"/>
      <c r="J4" s="168" t="s">
        <v>7</v>
      </c>
      <c r="K4" s="171"/>
      <c r="L4" s="168" t="s">
        <v>18</v>
      </c>
      <c r="M4" s="171"/>
      <c r="N4" s="168" t="s">
        <v>19</v>
      </c>
      <c r="O4" s="171"/>
      <c r="P4" s="172" t="s">
        <v>8</v>
      </c>
    </row>
    <row r="5" spans="1:16" s="173" customFormat="1" ht="19.5" customHeight="1" thickBot="1">
      <c r="A5" s="174"/>
      <c r="B5" s="175" t="s">
        <v>9</v>
      </c>
      <c r="C5" s="176" t="s">
        <v>10</v>
      </c>
      <c r="D5" s="177" t="s">
        <v>9</v>
      </c>
      <c r="E5" s="177" t="s">
        <v>10</v>
      </c>
      <c r="F5" s="177" t="s">
        <v>9</v>
      </c>
      <c r="G5" s="177" t="s">
        <v>10</v>
      </c>
      <c r="H5" s="177" t="s">
        <v>9</v>
      </c>
      <c r="I5" s="178" t="s">
        <v>10</v>
      </c>
      <c r="J5" s="177" t="s">
        <v>9</v>
      </c>
      <c r="K5" s="177" t="s">
        <v>10</v>
      </c>
      <c r="L5" s="177" t="s">
        <v>9</v>
      </c>
      <c r="M5" s="177" t="s">
        <v>10</v>
      </c>
      <c r="N5" s="177" t="s">
        <v>9</v>
      </c>
      <c r="O5" s="177" t="s">
        <v>10</v>
      </c>
      <c r="P5" s="179" t="s">
        <v>9</v>
      </c>
    </row>
    <row r="6" spans="1:16" s="186" customFormat="1" ht="18" customHeight="1">
      <c r="A6" s="180">
        <v>1980</v>
      </c>
      <c r="B6" s="181">
        <f>SUM('Alte Bundesländer'!B6+'Neue Bundesländer'!B6)</f>
        <v>115.7</v>
      </c>
      <c r="C6" s="182">
        <f t="shared" ref="C6:C15" si="0">(B6*100)/P6</f>
        <v>22.771108049596535</v>
      </c>
      <c r="D6" s="183">
        <f>SUM('Alte Bundesländer'!D6+'Neue Bundesländer'!D6)</f>
        <v>85.199999999999989</v>
      </c>
      <c r="E6" s="184">
        <f t="shared" ref="E6:E15" si="1">(D6*100)/P6</f>
        <v>16.768352686479034</v>
      </c>
      <c r="F6" s="181">
        <f>SUM('Alte Bundesländer'!F6+'Neue Bundesländer'!F6)</f>
        <v>206.7</v>
      </c>
      <c r="G6" s="184">
        <f t="shared" ref="G6:G15" si="2">(F6*100)/P6</f>
        <v>40.680968313324144</v>
      </c>
      <c r="H6" s="181">
        <f>SUM('Alte Bundesländer'!H6+'Neue Bundesländer'!H6)</f>
        <v>73.900000000000006</v>
      </c>
      <c r="I6" s="184">
        <f t="shared" ref="I6:I15" si="3">(H6*100)/P6</f>
        <v>14.54438102735682</v>
      </c>
      <c r="J6" s="181">
        <f>SUM('Alte Bundesländer'!J6+'Neue Bundesländer'!J6)</f>
        <v>20.700000000000003</v>
      </c>
      <c r="K6" s="184">
        <f t="shared" ref="K6:K15" si="4">(J6*100)/P6</f>
        <v>4.0740011808699084</v>
      </c>
      <c r="L6" s="181">
        <f>SUM('Alte Bundesländer'!L6+'Neue Bundesländer'!L6)</f>
        <v>3</v>
      </c>
      <c r="M6" s="184">
        <f t="shared" ref="M6:M15" si="5">(L6*100)/P6</f>
        <v>0.59043495374926191</v>
      </c>
      <c r="N6" s="181">
        <f>SUM('Alte Bundesländer'!N6+'Neue Bundesländer'!N6)</f>
        <v>2.9000000000000004</v>
      </c>
      <c r="O6" s="184">
        <f t="shared" ref="O6:O15" si="6">(N6*100)/P6</f>
        <v>0.57075378862428661</v>
      </c>
      <c r="P6" s="185">
        <f>SUM('Alte Bundesländer'!P6+'Neue Bundesländer'!P6)</f>
        <v>508.1</v>
      </c>
    </row>
    <row r="7" spans="1:16" s="186" customFormat="1" ht="18" customHeight="1">
      <c r="A7" s="187">
        <v>1981</v>
      </c>
      <c r="B7" s="188">
        <f>SUM('Alte Bundesländer'!B7+'Neue Bundesländer'!B7)</f>
        <v>118.89999999999999</v>
      </c>
      <c r="C7" s="189">
        <f t="shared" si="0"/>
        <v>24.122540068979507</v>
      </c>
      <c r="D7" s="190">
        <f>SUM('Alte Bundesländer'!D7+'Neue Bundesländer'!D7)</f>
        <v>84.5</v>
      </c>
      <c r="E7" s="191">
        <f t="shared" si="1"/>
        <v>17.143436802596874</v>
      </c>
      <c r="F7" s="188">
        <f>SUM('Alte Bundesländer'!F7+'Neue Bundesländer'!F7)</f>
        <v>187.8</v>
      </c>
      <c r="G7" s="191">
        <f t="shared" si="2"/>
        <v>38.101034692635423</v>
      </c>
      <c r="H7" s="188">
        <f>SUM('Alte Bundesländer'!H7+'Neue Bundesländer'!H7)</f>
        <v>70.599999999999994</v>
      </c>
      <c r="I7" s="191">
        <f t="shared" si="3"/>
        <v>14.323392168796913</v>
      </c>
      <c r="J7" s="188">
        <f>SUM('Alte Bundesländer'!J7+'Neue Bundesländer'!J7)</f>
        <v>24.4</v>
      </c>
      <c r="K7" s="191">
        <f t="shared" si="4"/>
        <v>4.9502941773179137</v>
      </c>
      <c r="L7" s="188">
        <f>SUM('Alte Bundesländer'!L7+'Neue Bundesländer'!L7)</f>
        <v>3.4000000000000004</v>
      </c>
      <c r="M7" s="191">
        <f t="shared" si="5"/>
        <v>0.68979509028200459</v>
      </c>
      <c r="N7" s="188">
        <f>SUM('Alte Bundesländer'!N7+'Neue Bundesländer'!N7)</f>
        <v>3.3000000000000003</v>
      </c>
      <c r="O7" s="191">
        <f t="shared" si="6"/>
        <v>0.66950699939135727</v>
      </c>
      <c r="P7" s="192">
        <f>SUM('Alte Bundesländer'!P7+'Neue Bundesländer'!P7)</f>
        <v>492.90000000000003</v>
      </c>
    </row>
    <row r="8" spans="1:16" s="186" customFormat="1" ht="18" customHeight="1">
      <c r="A8" s="187">
        <v>1982</v>
      </c>
      <c r="B8" s="188">
        <f>SUM('Alte Bundesländer'!B8+'Neue Bundesländer'!B8)</f>
        <v>118.5</v>
      </c>
      <c r="C8" s="189">
        <f t="shared" si="0"/>
        <v>24.790794979079497</v>
      </c>
      <c r="D8" s="190">
        <f>SUM('Alte Bundesländer'!D8+'Neue Bundesländer'!D8)</f>
        <v>82.600000000000009</v>
      </c>
      <c r="E8" s="191">
        <f t="shared" si="1"/>
        <v>17.280334728033473</v>
      </c>
      <c r="F8" s="188">
        <f>SUM('Alte Bundesländer'!F8+'Neue Bundesländer'!F8)</f>
        <v>177.10000000000002</v>
      </c>
      <c r="G8" s="191">
        <f t="shared" si="2"/>
        <v>37.050209205020927</v>
      </c>
      <c r="H8" s="188">
        <f>SUM('Alte Bundesländer'!H8+'Neue Bundesländer'!H8)</f>
        <v>65.5</v>
      </c>
      <c r="I8" s="191">
        <f t="shared" si="3"/>
        <v>13.702928870292887</v>
      </c>
      <c r="J8" s="188">
        <f>SUM('Alte Bundesländer'!J8+'Neue Bundesländer'!J8)</f>
        <v>27.7</v>
      </c>
      <c r="K8" s="191">
        <f t="shared" si="4"/>
        <v>5.7949790794979084</v>
      </c>
      <c r="L8" s="188">
        <f>SUM('Alte Bundesländer'!L8+'Neue Bundesländer'!L8)</f>
        <v>3.1</v>
      </c>
      <c r="M8" s="191">
        <f t="shared" si="5"/>
        <v>0.64853556485355646</v>
      </c>
      <c r="N8" s="188">
        <f>SUM('Alte Bundesländer'!N8+'Neue Bundesländer'!N8)</f>
        <v>3.5</v>
      </c>
      <c r="O8" s="191">
        <f t="shared" si="6"/>
        <v>0.73221757322175729</v>
      </c>
      <c r="P8" s="192">
        <f>SUM('Alte Bundesländer'!P8+'Neue Bundesländer'!P8)</f>
        <v>478</v>
      </c>
    </row>
    <row r="9" spans="1:16" s="186" customFormat="1" ht="18" customHeight="1">
      <c r="A9" s="187">
        <v>1983</v>
      </c>
      <c r="B9" s="188">
        <f>SUM('Alte Bundesländer'!B9+'Neue Bundesländer'!B9)</f>
        <v>119.89999999999999</v>
      </c>
      <c r="C9" s="189">
        <f t="shared" si="0"/>
        <v>24.896179401993358</v>
      </c>
      <c r="D9" s="190">
        <f>SUM('Alte Bundesländer'!D9+'Neue Bundesländer'!D9)</f>
        <v>82.600000000000009</v>
      </c>
      <c r="E9" s="191">
        <f t="shared" si="1"/>
        <v>17.151162790697676</v>
      </c>
      <c r="F9" s="188">
        <f>SUM('Alte Bundesländer'!F9+'Neue Bundesländer'!F9)</f>
        <v>174.4</v>
      </c>
      <c r="G9" s="191">
        <f t="shared" si="2"/>
        <v>36.212624584717609</v>
      </c>
      <c r="H9" s="188">
        <f>SUM('Alte Bundesländer'!H9+'Neue Bundesländer'!H9)</f>
        <v>68.099999999999994</v>
      </c>
      <c r="I9" s="191">
        <f t="shared" si="3"/>
        <v>14.140365448504982</v>
      </c>
      <c r="J9" s="188">
        <f>SUM('Alte Bundesländer'!J9+'Neue Bundesländer'!J9)</f>
        <v>29.1</v>
      </c>
      <c r="K9" s="191">
        <f t="shared" si="4"/>
        <v>6.0423588039867111</v>
      </c>
      <c r="L9" s="188">
        <f>SUM('Alte Bundesländer'!L9+'Neue Bundesländer'!L9)</f>
        <v>3.6</v>
      </c>
      <c r="M9" s="191">
        <f t="shared" si="5"/>
        <v>0.74750830564784054</v>
      </c>
      <c r="N9" s="188">
        <f>SUM('Alte Bundesländer'!N9+'Neue Bundesländer'!N9)</f>
        <v>3.9000000000000004</v>
      </c>
      <c r="O9" s="191">
        <f t="shared" si="6"/>
        <v>0.80980066445182741</v>
      </c>
      <c r="P9" s="192">
        <f>SUM('Alte Bundesländer'!P9+'Neue Bundesländer'!P9)</f>
        <v>481.59999999999997</v>
      </c>
    </row>
    <row r="10" spans="1:16" s="186" customFormat="1" ht="18" customHeight="1">
      <c r="A10" s="187">
        <v>1984</v>
      </c>
      <c r="B10" s="188">
        <f>SUM('Alte Bundesländer'!B10+'Neue Bundesländer'!B10)</f>
        <v>125.1</v>
      </c>
      <c r="C10" s="189">
        <f t="shared" si="0"/>
        <v>25.12552721430006</v>
      </c>
      <c r="D10" s="190">
        <f>SUM('Alte Bundesländer'!D10+'Neue Bundesländer'!D10)</f>
        <v>84.2</v>
      </c>
      <c r="E10" s="191">
        <f t="shared" si="1"/>
        <v>16.911026310504116</v>
      </c>
      <c r="F10" s="188">
        <f>SUM('Alte Bundesländer'!F10+'Neue Bundesländer'!F10)</f>
        <v>171.5</v>
      </c>
      <c r="G10" s="191">
        <f t="shared" si="2"/>
        <v>34.444667603936537</v>
      </c>
      <c r="H10" s="188">
        <f>SUM('Alte Bundesländer'!H10+'Neue Bundesländer'!H10)</f>
        <v>71.099999999999994</v>
      </c>
      <c r="I10" s="191">
        <f t="shared" si="3"/>
        <v>14.279975898774854</v>
      </c>
      <c r="J10" s="188">
        <f>SUM('Alte Bundesländer'!J10+'Neue Bundesländer'!J10)</f>
        <v>38.9</v>
      </c>
      <c r="K10" s="191">
        <f t="shared" si="4"/>
        <v>7.8128138180357505</v>
      </c>
      <c r="L10" s="188">
        <f>SUM('Alte Bundesländer'!L10+'Neue Bundesländer'!L10)</f>
        <v>2.6</v>
      </c>
      <c r="M10" s="191">
        <f t="shared" si="5"/>
        <v>0.52219321148825071</v>
      </c>
      <c r="N10" s="188">
        <f>SUM('Alte Bundesländer'!N10+'Neue Bundesländer'!N10)</f>
        <v>4.5</v>
      </c>
      <c r="O10" s="191">
        <f t="shared" si="6"/>
        <v>0.90379594296043386</v>
      </c>
      <c r="P10" s="192">
        <f>SUM('Alte Bundesländer'!P10+'Neue Bundesländer'!P10)</f>
        <v>497.9</v>
      </c>
    </row>
    <row r="11" spans="1:16" s="186" customFormat="1" ht="18" customHeight="1">
      <c r="A11" s="187">
        <v>1985</v>
      </c>
      <c r="B11" s="188">
        <f>SUM('Alte Bundesländer'!B11+'Neue Bundesländer'!B11)</f>
        <v>125.80000000000001</v>
      </c>
      <c r="C11" s="189">
        <f t="shared" si="0"/>
        <v>24.44142218768215</v>
      </c>
      <c r="D11" s="190">
        <f>SUM('Alte Bundesländer'!D11+'Neue Bundesländer'!D11)</f>
        <v>85.7</v>
      </c>
      <c r="E11" s="191">
        <f t="shared" si="1"/>
        <v>16.650476005440066</v>
      </c>
      <c r="F11" s="188">
        <f>SUM('Alte Bundesländer'!F11+'Neue Bundesländer'!F11)</f>
        <v>174.5</v>
      </c>
      <c r="G11" s="191">
        <f t="shared" si="2"/>
        <v>33.903244608509816</v>
      </c>
      <c r="H11" s="188">
        <f>SUM('Alte Bundesländer'!H11+'Neue Bundesländer'!H11)</f>
        <v>70.399999999999991</v>
      </c>
      <c r="I11" s="191">
        <f t="shared" si="3"/>
        <v>13.677870604235476</v>
      </c>
      <c r="J11" s="188">
        <f>SUM('Alte Bundesländer'!J11+'Neue Bundesländer'!J11)</f>
        <v>51.6</v>
      </c>
      <c r="K11" s="191">
        <f t="shared" si="4"/>
        <v>10.025257431513504</v>
      </c>
      <c r="L11" s="188">
        <f>SUM('Alte Bundesländer'!L11+'Neue Bundesländer'!L11)</f>
        <v>2.2000000000000002</v>
      </c>
      <c r="M11" s="191">
        <f t="shared" si="5"/>
        <v>0.42743345638235875</v>
      </c>
      <c r="N11" s="188">
        <f>SUM('Alte Bundesländer'!N11+'Neue Bundesländer'!N11)</f>
        <v>4.5</v>
      </c>
      <c r="O11" s="191">
        <f t="shared" si="6"/>
        <v>0.87429570623664277</v>
      </c>
      <c r="P11" s="192">
        <f>SUM('Alte Bundesländer'!P11+'Neue Bundesländer'!P11)</f>
        <v>514.69999999999993</v>
      </c>
    </row>
    <row r="12" spans="1:16" s="186" customFormat="1" ht="18" customHeight="1">
      <c r="A12" s="187">
        <v>1986</v>
      </c>
      <c r="B12" s="188">
        <f>SUM('Alte Bundesländer'!B12+'Neue Bundesländer'!B12)</f>
        <v>123.5</v>
      </c>
      <c r="C12" s="189">
        <f t="shared" si="0"/>
        <v>23.92483533514142</v>
      </c>
      <c r="D12" s="190">
        <f>SUM('Alte Bundesländer'!D12+'Neue Bundesländer'!D12)</f>
        <v>83.8</v>
      </c>
      <c r="E12" s="191">
        <f t="shared" si="1"/>
        <v>16.234017822549401</v>
      </c>
      <c r="F12" s="188">
        <f>SUM('Alte Bundesländer'!F12+'Neue Bundesländer'!F12)</f>
        <v>182</v>
      </c>
      <c r="G12" s="191">
        <f t="shared" si="2"/>
        <v>35.257652072839988</v>
      </c>
      <c r="H12" s="188">
        <f>SUM('Alte Bundesländer'!H12+'Neue Bundesländer'!H12)</f>
        <v>71.2</v>
      </c>
      <c r="I12" s="191">
        <f t="shared" si="3"/>
        <v>13.793103448275865</v>
      </c>
      <c r="J12" s="188">
        <f>SUM('Alte Bundesländer'!J12+'Neue Bundesländer'!J12)</f>
        <v>48.6</v>
      </c>
      <c r="K12" s="191">
        <f t="shared" si="4"/>
        <v>9.4149554436265017</v>
      </c>
      <c r="L12" s="188">
        <f>SUM('Alte Bundesländer'!L12+'Neue Bundesländer'!L12)</f>
        <v>2.7</v>
      </c>
      <c r="M12" s="191">
        <f t="shared" si="5"/>
        <v>0.52305308020147234</v>
      </c>
      <c r="N12" s="188">
        <f>SUM('Alte Bundesländer'!N12+'Neue Bundesländer'!N12)</f>
        <v>4.3999999999999995</v>
      </c>
      <c r="O12" s="191">
        <f t="shared" si="6"/>
        <v>0.85238279736536227</v>
      </c>
      <c r="P12" s="192">
        <f>SUM('Alte Bundesländer'!P12+'Neue Bundesländer'!P12)</f>
        <v>516.19999999999993</v>
      </c>
    </row>
    <row r="13" spans="1:16" s="186" customFormat="1" ht="18" customHeight="1">
      <c r="A13" s="187">
        <v>1987</v>
      </c>
      <c r="B13" s="188">
        <f>SUM('Alte Bundesländer'!B13+'Neue Bundesländer'!B13)</f>
        <v>121.7</v>
      </c>
      <c r="C13" s="189">
        <f t="shared" si="0"/>
        <v>23.28740910830463</v>
      </c>
      <c r="D13" s="190">
        <f>SUM('Alte Bundesländer'!D13+'Neue Bundesländer'!D13)</f>
        <v>82.5</v>
      </c>
      <c r="E13" s="191">
        <f t="shared" si="1"/>
        <v>15.786452353616532</v>
      </c>
      <c r="F13" s="188">
        <f>SUM('Alte Bundesländer'!F13+'Neue Bundesländer'!F13)</f>
        <v>180.8</v>
      </c>
      <c r="G13" s="191">
        <f t="shared" si="2"/>
        <v>34.596249521622653</v>
      </c>
      <c r="H13" s="188">
        <f>SUM('Alte Bundesländer'!H13+'Neue Bundesländer'!H13)</f>
        <v>77.100000000000009</v>
      </c>
      <c r="I13" s="191">
        <f t="shared" si="3"/>
        <v>14.753157290470725</v>
      </c>
      <c r="J13" s="188">
        <f>SUM('Alte Bundesländer'!J13+'Neue Bundesländer'!J13)</f>
        <v>52.800000000000004</v>
      </c>
      <c r="K13" s="191">
        <f t="shared" si="4"/>
        <v>10.10332950631458</v>
      </c>
      <c r="L13" s="188">
        <f>SUM('Alte Bundesländer'!L13+'Neue Bundesländer'!L13)</f>
        <v>3.3</v>
      </c>
      <c r="M13" s="191">
        <f t="shared" si="5"/>
        <v>0.63145809414466125</v>
      </c>
      <c r="N13" s="188">
        <f>SUM('Alte Bundesländer'!N13+'Neue Bundesländer'!N13)</f>
        <v>4.3999999999999995</v>
      </c>
      <c r="O13" s="191">
        <f t="shared" si="6"/>
        <v>0.84194412552621489</v>
      </c>
      <c r="P13" s="192">
        <f>SUM('Alte Bundesländer'!P13+'Neue Bundesländer'!P13)</f>
        <v>522.6</v>
      </c>
    </row>
    <row r="14" spans="1:16" s="186" customFormat="1" ht="18" customHeight="1">
      <c r="A14" s="187">
        <v>1988</v>
      </c>
      <c r="B14" s="188">
        <f>SUM('Alte Bundesländer'!B14+'Neue Bundesländer'!B14)</f>
        <v>120.69999999999999</v>
      </c>
      <c r="C14" s="189">
        <f t="shared" si="0"/>
        <v>23.100478468899517</v>
      </c>
      <c r="D14" s="190">
        <f>SUM('Alte Bundesländer'!D14+'Neue Bundesländer'!D14)</f>
        <v>80.600000000000009</v>
      </c>
      <c r="E14" s="191">
        <f t="shared" si="1"/>
        <v>15.425837320574164</v>
      </c>
      <c r="F14" s="188">
        <f>SUM('Alte Bundesländer'!F14+'Neue Bundesländer'!F14)</f>
        <v>180.7</v>
      </c>
      <c r="G14" s="191">
        <f t="shared" si="2"/>
        <v>34.58373205741627</v>
      </c>
      <c r="H14" s="188">
        <f>SUM('Alte Bundesländer'!H14+'Neue Bundesländer'!H14)</f>
        <v>74.8</v>
      </c>
      <c r="I14" s="191">
        <f t="shared" si="3"/>
        <v>14.315789473684211</v>
      </c>
      <c r="J14" s="188">
        <f>SUM('Alte Bundesländer'!J14+'Neue Bundesländer'!J14)</f>
        <v>58.4</v>
      </c>
      <c r="K14" s="191">
        <f t="shared" si="4"/>
        <v>11.177033492822966</v>
      </c>
      <c r="L14" s="188">
        <f>SUM('Alte Bundesländer'!L14+'Neue Bundesländer'!L14)</f>
        <v>2.4000000000000004</v>
      </c>
      <c r="M14" s="191">
        <f t="shared" si="5"/>
        <v>0.45933014354066992</v>
      </c>
      <c r="N14" s="188">
        <f>SUM('Alte Bundesländer'!N14+'Neue Bundesländer'!N14)</f>
        <v>4.9000000000000004</v>
      </c>
      <c r="O14" s="191">
        <f t="shared" si="6"/>
        <v>0.93779904306220108</v>
      </c>
      <c r="P14" s="192">
        <f>SUM('Alte Bundesländer'!P14+'Neue Bundesländer'!P14)</f>
        <v>522.5</v>
      </c>
    </row>
    <row r="15" spans="1:16" s="186" customFormat="1" ht="18" customHeight="1">
      <c r="A15" s="193">
        <v>1989</v>
      </c>
      <c r="B15" s="194">
        <f>SUM('Alte Bundesländer'!B15+'Neue Bundesländer'!B15)</f>
        <v>120.2</v>
      </c>
      <c r="C15" s="195">
        <f t="shared" si="0"/>
        <v>23.357947920715112</v>
      </c>
      <c r="D15" s="196">
        <f>SUM('Alte Bundesländer'!D15+'Neue Bundesländer'!D15)</f>
        <v>78.599999999999994</v>
      </c>
      <c r="E15" s="197">
        <f t="shared" si="1"/>
        <v>15.273999222697235</v>
      </c>
      <c r="F15" s="194">
        <f>SUM('Alte Bundesländer'!F15+'Neue Bundesländer'!F15)</f>
        <v>171.1</v>
      </c>
      <c r="G15" s="197">
        <f t="shared" si="2"/>
        <v>33.249125534395638</v>
      </c>
      <c r="H15" s="194">
        <f>SUM('Alte Bundesländer'!H15+'Neue Bundesländer'!H15)</f>
        <v>77.5</v>
      </c>
      <c r="I15" s="197">
        <f t="shared" si="3"/>
        <v>15.060240963855417</v>
      </c>
      <c r="J15" s="194">
        <f>SUM('Alte Bundesländer'!J15+'Neue Bundesländer'!J15)</f>
        <v>60.300000000000004</v>
      </c>
      <c r="K15" s="197">
        <f t="shared" si="4"/>
        <v>11.717839098328795</v>
      </c>
      <c r="L15" s="194">
        <f>SUM('Alte Bundesländer'!L15+'Neue Bundesländer'!L15)</f>
        <v>2.2000000000000002</v>
      </c>
      <c r="M15" s="197">
        <f t="shared" si="5"/>
        <v>0.42751651768363774</v>
      </c>
      <c r="N15" s="194">
        <f>SUM('Alte Bundesländer'!N15+'Neue Bundesländer'!N15)</f>
        <v>4.6999999999999993</v>
      </c>
      <c r="O15" s="197">
        <f t="shared" si="6"/>
        <v>0.91333074232413491</v>
      </c>
      <c r="P15" s="198">
        <f>SUM('Alte Bundesländer'!P15+'Neue Bundesländer'!P15)</f>
        <v>514.60000000000014</v>
      </c>
    </row>
    <row r="16" spans="1:16" s="2" customFormat="1" ht="18" customHeight="1">
      <c r="A16" s="13"/>
      <c r="B16" s="9"/>
      <c r="C16" s="12"/>
      <c r="D16" s="9"/>
      <c r="E16" s="12"/>
      <c r="F16" s="9"/>
      <c r="G16" s="12"/>
      <c r="H16" s="9"/>
      <c r="I16" s="12"/>
      <c r="J16" s="9"/>
      <c r="K16" s="12"/>
      <c r="L16" s="9"/>
      <c r="M16" s="12"/>
      <c r="N16" s="9"/>
      <c r="O16" s="12"/>
      <c r="P16" s="14"/>
    </row>
    <row r="17" spans="1:16">
      <c r="A17" s="162" t="s">
        <v>15</v>
      </c>
      <c r="B17" s="1"/>
      <c r="C17" s="2"/>
      <c r="D17" s="1"/>
      <c r="E17" s="2"/>
      <c r="F17" s="1"/>
      <c r="G17" s="2"/>
      <c r="H17" s="1"/>
      <c r="I17" s="2"/>
      <c r="J17" s="1"/>
      <c r="K17" s="2"/>
      <c r="L17" s="1"/>
      <c r="M17" s="2"/>
      <c r="N17" s="1"/>
      <c r="O17" s="2"/>
      <c r="P17" s="163"/>
    </row>
    <row r="18" spans="1:16">
      <c r="A18" s="164" t="s">
        <v>16</v>
      </c>
      <c r="B18" s="1"/>
      <c r="C18" s="2"/>
      <c r="D18" s="1"/>
      <c r="E18" s="2"/>
      <c r="F18" s="1"/>
      <c r="G18" s="2"/>
      <c r="H18" s="1"/>
      <c r="I18" s="2"/>
      <c r="J18" s="1"/>
      <c r="K18" s="2"/>
      <c r="L18" s="1"/>
      <c r="M18" s="2"/>
      <c r="N18" s="1"/>
      <c r="O18" s="2"/>
      <c r="P18" s="165"/>
    </row>
    <row r="19" spans="1:16">
      <c r="A19" s="164" t="s">
        <v>17</v>
      </c>
      <c r="B19" s="1"/>
      <c r="C19" s="2"/>
      <c r="D19" s="1"/>
      <c r="E19" s="2"/>
      <c r="F19" s="1"/>
      <c r="G19" s="2"/>
      <c r="H19" s="1"/>
      <c r="I19" s="2"/>
      <c r="J19" s="1"/>
      <c r="K19" s="2"/>
      <c r="L19" s="1"/>
      <c r="M19" s="2"/>
      <c r="N19" s="1"/>
      <c r="O19" s="2"/>
      <c r="P19" s="165"/>
    </row>
    <row r="20" spans="1:16">
      <c r="A20" s="164" t="s">
        <v>23</v>
      </c>
      <c r="B20" s="1"/>
      <c r="C20" s="2"/>
      <c r="D20" s="1"/>
      <c r="E20" s="2"/>
      <c r="F20" s="1"/>
      <c r="G20" s="2"/>
      <c r="H20" s="1"/>
      <c r="I20" s="2"/>
      <c r="J20" s="1"/>
      <c r="K20" s="2"/>
      <c r="L20" s="1"/>
      <c r="M20" s="2"/>
      <c r="N20" s="1"/>
      <c r="O20" s="2"/>
      <c r="P20" s="165"/>
    </row>
    <row r="21" spans="1:16" s="2" customFormat="1" ht="18" customHeight="1">
      <c r="A21" s="13"/>
      <c r="B21" s="9"/>
      <c r="C21" s="12"/>
      <c r="D21" s="9"/>
      <c r="E21" s="12"/>
      <c r="F21" s="9"/>
      <c r="G21" s="12"/>
      <c r="H21" s="9"/>
      <c r="I21" s="12"/>
      <c r="J21" s="9"/>
      <c r="K21" s="12"/>
      <c r="L21" s="9"/>
      <c r="M21" s="12"/>
      <c r="N21" s="9"/>
      <c r="O21" s="12"/>
      <c r="P21" s="14"/>
    </row>
    <row r="22" spans="1:16" ht="21" customHeight="1">
      <c r="A22" s="35" t="s">
        <v>24</v>
      </c>
      <c r="B22" s="1"/>
      <c r="C22" s="2"/>
      <c r="D22" s="1"/>
      <c r="E22" s="2"/>
      <c r="F22" s="1"/>
      <c r="G22" s="2"/>
      <c r="H22" s="1"/>
      <c r="I22" s="2"/>
      <c r="J22" s="15"/>
      <c r="K22" s="2"/>
      <c r="L22" s="1"/>
      <c r="M22" s="2"/>
      <c r="N22" s="1"/>
      <c r="O22" s="2"/>
      <c r="P22" s="21" t="s">
        <v>25</v>
      </c>
    </row>
    <row r="23" spans="1:16" s="2" customFormat="1" ht="5.25" customHeight="1" thickBot="1">
      <c r="A23" s="16"/>
      <c r="B23" s="17"/>
      <c r="C23" s="18"/>
      <c r="D23" s="17"/>
      <c r="E23" s="18"/>
      <c r="F23" s="17"/>
      <c r="G23" s="18"/>
      <c r="H23" s="17"/>
      <c r="I23" s="18"/>
      <c r="J23" s="17"/>
      <c r="K23" s="18"/>
      <c r="L23" s="17"/>
      <c r="M23" s="18"/>
      <c r="N23" s="19"/>
      <c r="O23" s="18"/>
      <c r="P23" s="20"/>
    </row>
    <row r="24" spans="1:16">
      <c r="A24" s="3"/>
    </row>
    <row r="25" spans="1:16">
      <c r="A25" s="3"/>
    </row>
    <row r="26" spans="1:16">
      <c r="A26" s="3"/>
    </row>
    <row r="27" spans="1:16">
      <c r="A27" s="3"/>
    </row>
    <row r="28" spans="1:16">
      <c r="A28" s="3"/>
    </row>
    <row r="29" spans="1:16">
      <c r="A29" s="3"/>
    </row>
    <row r="30" spans="1:16">
      <c r="A30" s="3"/>
    </row>
    <row r="31" spans="1:16">
      <c r="A31" s="3"/>
    </row>
    <row r="32" spans="1:16">
      <c r="A32" s="3"/>
    </row>
    <row r="33" spans="1:16">
      <c r="A33" s="3"/>
    </row>
    <row r="34" spans="1:16">
      <c r="A34" s="3"/>
    </row>
    <row r="35" spans="1:16" s="7" customFormat="1" ht="21" customHeight="1">
      <c r="A35" s="166"/>
      <c r="B35" s="6"/>
      <c r="D35" s="6"/>
      <c r="F35" s="6"/>
      <c r="H35" s="6"/>
      <c r="J35" s="8"/>
      <c r="L35" s="6"/>
      <c r="N35" s="6"/>
      <c r="P35" s="11"/>
    </row>
  </sheetData>
  <phoneticPr fontId="0" type="noConversion"/>
  <printOptions horizontalCentered="1" verticalCentered="1"/>
  <pageMargins left="0" right="0" top="0.39370078740157483" bottom="0.19685039370078741" header="0.51181102362204722" footer="0.19"/>
  <pageSetup paperSize="9" scale="57" orientation="landscape" horizontalDpi="4294967292" verticalDpi="4294967292" r:id="rId1"/>
  <headerFooter alignWithMargins="0">
    <oddHeader xml:space="preserve">&amp;R
</oddHeader>
    <oddFooter>&amp;L&amp;"Arial,Standard"&amp;11Übersichten/Zeitreihen/Internet/&amp;F/&amp;A&amp;R&amp;"Arial,Standard"&amp;11Statistik der Kohlenwirtschaft e.V., Köln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Alte Bundesländer</vt:lpstr>
      <vt:lpstr>Neue Bundesländer</vt:lpstr>
      <vt:lpstr>Deutschland 1980 - 1989</vt:lpstr>
      <vt:lpstr>'Alte Bundesländer'!Druckbereich</vt:lpstr>
      <vt:lpstr>'Deutschland 1980 - 1989'!Druckbereich</vt:lpstr>
      <vt:lpstr>'Neue Bundesländer'!Druckbereich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Primärenergieverbrauch Zeitreihen</dc:title>
  <dc:creator>DEBRIV</dc:creator>
  <cp:lastModifiedBy>Wilke</cp:lastModifiedBy>
  <cp:lastPrinted>2012-10-22T11:28:58Z</cp:lastPrinted>
  <dcterms:created xsi:type="dcterms:W3CDTF">2012-10-22T11:29:11Z</dcterms:created>
  <dcterms:modified xsi:type="dcterms:W3CDTF">2012-12-07T08:52:47Z</dcterms:modified>
</cp:coreProperties>
</file>